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activeTab="0"/>
  </bookViews>
  <sheets>
    <sheet name="Du kien xep giai" sheetId="1" r:id="rId1"/>
    <sheet name="Lop 10" sheetId="2" r:id="rId2"/>
    <sheet name="Lop 11" sheetId="3" r:id="rId3"/>
  </sheets>
  <definedNames>
    <definedName name="_xlnm._FilterDatabase" localSheetId="1" hidden="1">'Lop 10'!$A$7:$Y$226</definedName>
    <definedName name="_xlnm._FilterDatabase" localSheetId="2" hidden="1">'Lop 11'!$A$7:$X$215</definedName>
    <definedName name="_xlnm.Print_Titles" localSheetId="1">'Lop 10'!$6:$7</definedName>
    <definedName name="_xlnm.Print_Titles" localSheetId="2">'Lop 11'!$6:$7</definedName>
  </definedNames>
  <calcPr fullCalcOnLoad="1"/>
</workbook>
</file>

<file path=xl/comments2.xml><?xml version="1.0" encoding="utf-8"?>
<comments xmlns="http://schemas.openxmlformats.org/spreadsheetml/2006/main">
  <authors>
    <author>VT</author>
  </authors>
  <commentList>
    <comment ref="I6" authorId="0">
      <text>
        <r>
          <rPr>
            <sz val="12"/>
            <rFont val="Tahoma"/>
            <family val="2"/>
          </rPr>
          <t>Lọc theo trường để in Danh sách.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VT</author>
  </authors>
  <commentList>
    <comment ref="I6" authorId="0">
      <text>
        <r>
          <rPr>
            <sz val="12"/>
            <rFont val="Tahoma"/>
            <family val="2"/>
          </rPr>
          <t>Lọc theo trường để in Danh sách.</t>
        </r>
        <r>
          <rPr>
            <b/>
            <sz val="9"/>
            <rFont val="Tahoma"/>
            <family val="2"/>
          </rPr>
          <t xml:space="preserve">
</t>
        </r>
      </text>
    </comment>
    <comment ref="V6" authorId="0">
      <text>
        <r>
          <rPr>
            <b/>
            <sz val="9"/>
            <rFont val="Tahoma"/>
            <family val="2"/>
          </rPr>
          <t>VT:</t>
        </r>
        <r>
          <rPr>
            <sz val="9"/>
            <rFont val="Tahoma"/>
            <family val="2"/>
          </rPr>
          <t xml:space="preserve">
Nhập điểm như phiếu điểm (lấy 1 chữ số thập phân).</t>
        </r>
      </text>
    </comment>
  </commentList>
</comments>
</file>

<file path=xl/sharedStrings.xml><?xml version="1.0" encoding="utf-8"?>
<sst xmlns="http://schemas.openxmlformats.org/spreadsheetml/2006/main" count="4981" uniqueCount="888">
  <si>
    <t>HỌ VÀ TÊN</t>
  </si>
  <si>
    <t>TOÁN</t>
  </si>
  <si>
    <t>LÝ</t>
  </si>
  <si>
    <t>HOÁ</t>
  </si>
  <si>
    <t>VĂN</t>
  </si>
  <si>
    <t>ANH</t>
  </si>
  <si>
    <t>SINH</t>
  </si>
  <si>
    <t>SỬ</t>
  </si>
  <si>
    <t>ĐỊA</t>
  </si>
  <si>
    <t>TT</t>
  </si>
  <si>
    <t>Lớp</t>
  </si>
  <si>
    <t>NĂM HỌC 2017-2018</t>
  </si>
  <si>
    <t>x</t>
  </si>
  <si>
    <t>TO</t>
  </si>
  <si>
    <t>LY</t>
  </si>
  <si>
    <t>HO</t>
  </si>
  <si>
    <t>VA</t>
  </si>
  <si>
    <t>TA</t>
  </si>
  <si>
    <t>DI</t>
  </si>
  <si>
    <t>SU</t>
  </si>
  <si>
    <t>SI</t>
  </si>
  <si>
    <t>Học sinh dự thi môn</t>
  </si>
  <si>
    <t>Ngày/tháng/năm sinh</t>
  </si>
  <si>
    <t>Mã môn</t>
  </si>
  <si>
    <t>Học sinh trường</t>
  </si>
  <si>
    <t xml:space="preserve"> Nguyễn Thị Minh Ánh</t>
  </si>
  <si>
    <t>10A</t>
  </si>
  <si>
    <t>Nguyễn Thu Huyền</t>
  </si>
  <si>
    <t>Nguyễn Thị Ngọc Mai</t>
  </si>
  <si>
    <t>Hà Ngọc Lưu Ly</t>
  </si>
  <si>
    <t>Đỗ Thị Tình</t>
  </si>
  <si>
    <t>Lê Thị Lan Anh</t>
  </si>
  <si>
    <t>Tạ Thị Đào</t>
  </si>
  <si>
    <t>Đinh Nguyễn Minh Đức</t>
  </si>
  <si>
    <t>Lê Thị Thanh Huyền</t>
  </si>
  <si>
    <t>Nguyễn Linh Nhi</t>
  </si>
  <si>
    <t>Nguyễn Ngọc Huyền</t>
  </si>
  <si>
    <t xml:space="preserve">Đỗ Hồng Ngọc </t>
  </si>
  <si>
    <t>27/6/2001</t>
  </si>
  <si>
    <t>Nguyễn Thị Quỳnh</t>
  </si>
  <si>
    <t>16/11/2002</t>
  </si>
  <si>
    <t>Phạm Thủy Tiên</t>
  </si>
  <si>
    <t>23/8/2002</t>
  </si>
  <si>
    <t>Nguyễn Anh Tuấn</t>
  </si>
  <si>
    <t>20/6/2002</t>
  </si>
  <si>
    <t>Hoàng Thu Giang</t>
  </si>
  <si>
    <t>Nguyễn Thị Thùy Giang</t>
  </si>
  <si>
    <t>Trần Thị Huyền</t>
  </si>
  <si>
    <t>Lưu Hồng Nhung</t>
  </si>
  <si>
    <t>Nguyễn Thị Yên</t>
  </si>
  <si>
    <t>Tạ Quỳnh Anh</t>
  </si>
  <si>
    <t xml:space="preserve"> Nguyễn Thu Phương</t>
  </si>
  <si>
    <t>Đào Xuân Quảng</t>
  </si>
  <si>
    <t>Tạ Phương Thảo</t>
  </si>
  <si>
    <t>10H</t>
  </si>
  <si>
    <t>Phùng Thị Minh Trang</t>
  </si>
  <si>
    <t>Trần Minh Đức</t>
  </si>
  <si>
    <t>Nguyễn Việt Hoàng</t>
  </si>
  <si>
    <t>Bùi Phương Thảo</t>
  </si>
  <si>
    <t>Đỗ Lê Trung</t>
  </si>
  <si>
    <t>Đỗ Hoàng Yến</t>
  </si>
  <si>
    <t>Trần Văn Đô</t>
  </si>
  <si>
    <t>Nguyễn Thị Ngọc Hân</t>
  </si>
  <si>
    <t>Nguyễn Minh Huyền</t>
  </si>
  <si>
    <t>Phan Thị Ngân</t>
  </si>
  <si>
    <t>Bùi Phương Linh</t>
  </si>
  <si>
    <t>10D</t>
  </si>
  <si>
    <t>Tạ Khánh Ly</t>
  </si>
  <si>
    <t>10C</t>
  </si>
  <si>
    <t>Cao Ngọc Nhi</t>
  </si>
  <si>
    <t>Trần Thị Hương Trà</t>
  </si>
  <si>
    <t>10G</t>
  </si>
  <si>
    <t>10B</t>
  </si>
  <si>
    <t xml:space="preserve"> Nguyễn Thị Thùy Dương</t>
  </si>
  <si>
    <t>Nguyễn Thị Thu Hà</t>
  </si>
  <si>
    <t>Đinh Thùy Linh</t>
  </si>
  <si>
    <t>Nguyễn Thị Mỹ Linh</t>
  </si>
  <si>
    <t>Nguyễn Thị Trang Linh</t>
  </si>
  <si>
    <t xml:space="preserve"> Bùi Thị Kim Dung</t>
  </si>
  <si>
    <t>Dương Thị Thu Phương</t>
  </si>
  <si>
    <t>Nguyễn Thị Kim Sinh</t>
  </si>
  <si>
    <t>Nguyễn Đăng Tùng</t>
  </si>
  <si>
    <t>Nghiêm Thị Tuyết Trinh</t>
  </si>
  <si>
    <t>Cung Hồng Hằng</t>
  </si>
  <si>
    <t>Nguyễn Diệu Linh</t>
  </si>
  <si>
    <t>Nguyễn Thị Thảo</t>
  </si>
  <si>
    <t>Nguyễn Thu Uyên</t>
  </si>
  <si>
    <t>Trần Phùng Bích Vân</t>
  </si>
  <si>
    <t>Vũ Thu Hằng</t>
  </si>
  <si>
    <t>22/3/2001</t>
  </si>
  <si>
    <t>11C</t>
  </si>
  <si>
    <t>Phùng Thị Anh Thư</t>
  </si>
  <si>
    <t>21/6/2001</t>
  </si>
  <si>
    <t xml:space="preserve">Đỗ Thảo Anh </t>
  </si>
  <si>
    <t>11D</t>
  </si>
  <si>
    <t>Nguyễn Thùy Linh</t>
  </si>
  <si>
    <t>19/9/2001</t>
  </si>
  <si>
    <t>Nguyễn Thu Thủy</t>
  </si>
  <si>
    <t>11E</t>
  </si>
  <si>
    <t>Lưu Thị Linh Chi</t>
  </si>
  <si>
    <t xml:space="preserve"> Hà Nhật Lệ</t>
  </si>
  <si>
    <t>Nguyễn Thị Huyền Trang</t>
  </si>
  <si>
    <t>11A</t>
  </si>
  <si>
    <t>Đỗ Thị Thùy Dương</t>
  </si>
  <si>
    <t>Bùi Thị Ngọc</t>
  </si>
  <si>
    <t>Nguyễn Trung Ngọc</t>
  </si>
  <si>
    <t>Tạ Hồng Ngọc</t>
  </si>
  <si>
    <t xml:space="preserve"> Hà Nam Tiến</t>
  </si>
  <si>
    <t>11B</t>
  </si>
  <si>
    <t xml:space="preserve"> Nguyễn Thanh Hà</t>
  </si>
  <si>
    <t>Trần Trúc Quỳnh</t>
  </si>
  <si>
    <t>Dương Văn Tân</t>
  </si>
  <si>
    <t>Ngô Dương Trường</t>
  </si>
  <si>
    <t xml:space="preserve"> Trần Thị Đào</t>
  </si>
  <si>
    <t>Lê Thị Thu Hương</t>
  </si>
  <si>
    <t>Nguyễn Hương Thảo</t>
  </si>
  <si>
    <t>Nguyễn Thị Ánh Tuyết</t>
  </si>
  <si>
    <t>Kim Anh</t>
  </si>
  <si>
    <t>Nguyễn Thị Thu Phương</t>
  </si>
  <si>
    <t xml:space="preserve"> Ngô Toàn Thắng</t>
  </si>
  <si>
    <t>26/3/2002</t>
  </si>
  <si>
    <t>Cao Thị Hoa Hậu</t>
  </si>
  <si>
    <t>Đỗ Gia Huy</t>
  </si>
  <si>
    <t>Đỗ Thị Quỳnh Như</t>
  </si>
  <si>
    <t>Đinh Quỳnh Anh</t>
  </si>
  <si>
    <t>Nguyễn Thị Ngọc Ánh</t>
  </si>
  <si>
    <t>Nguyễn Thị Trinh</t>
  </si>
  <si>
    <t>Nguyễn Thị Hồng Mây</t>
  </si>
  <si>
    <t>Nguyễn Quỳnh Ngân</t>
  </si>
  <si>
    <t>Nguyễn Minh Quân</t>
  </si>
  <si>
    <t>Dương Quỳnh Trang</t>
  </si>
  <si>
    <t>Hà Thị Thanh Hòa</t>
  </si>
  <si>
    <t>Phạm Thị Thanh Thanh</t>
  </si>
  <si>
    <t>Đỗ Thị Thu Thảo</t>
  </si>
  <si>
    <t>Nguyễn Thành Long</t>
  </si>
  <si>
    <t>Lê Thị Chinh</t>
  </si>
  <si>
    <t>11G</t>
  </si>
  <si>
    <t>Tạ Thị Thảo Nguyên</t>
  </si>
  <si>
    <t>18/01/2002</t>
  </si>
  <si>
    <t>Minh Phú</t>
  </si>
  <si>
    <t>Nguyễn Thị Thu</t>
  </si>
  <si>
    <t>Tạ Thu Trang</t>
  </si>
  <si>
    <t>Nguyễn Huyền Thanh</t>
  </si>
  <si>
    <t>Nghiêm Thị Thu</t>
  </si>
  <si>
    <t>13/05/2002</t>
  </si>
  <si>
    <t>Vương Thu Phương</t>
  </si>
  <si>
    <t>Nguyễn Thị Ngọc Uyên</t>
  </si>
  <si>
    <t>Ngô Anh Việt</t>
  </si>
  <si>
    <t>Hoàng Minh Tuấn</t>
  </si>
  <si>
    <t>20/08/2002</t>
  </si>
  <si>
    <t>Đỗ Anh Tuấn</t>
  </si>
  <si>
    <t>17/04/2002</t>
  </si>
  <si>
    <t>Nguyễn Ngọc Anh</t>
  </si>
  <si>
    <t>Nguyễn Thị Minh Hoà</t>
  </si>
  <si>
    <t>Tạ Thị Thuỳ Trang</t>
  </si>
  <si>
    <t>Nguyễn Khánh Linh</t>
  </si>
  <si>
    <t>24/04/2002</t>
  </si>
  <si>
    <t>Tạ Thị Minh Ánh</t>
  </si>
  <si>
    <t>15/01/2002</t>
  </si>
  <si>
    <t>Nguyễn Duy Kiên</t>
  </si>
  <si>
    <t>13/02/2002</t>
  </si>
  <si>
    <t>Lưu Thái Nam</t>
  </si>
  <si>
    <t>22/06/2002</t>
  </si>
  <si>
    <t>Nguyễn Thế Nam</t>
  </si>
  <si>
    <t>31/07/2002</t>
  </si>
  <si>
    <t>Phạm Quốc Giang</t>
  </si>
  <si>
    <t>16/04/2002</t>
  </si>
  <si>
    <t>Phạm Tuyết Mai</t>
  </si>
  <si>
    <t>26/12/2002</t>
  </si>
  <si>
    <t>Nguyễn Thị Hồng Hạnh</t>
  </si>
  <si>
    <t>Nguyễn Thị Thu Uyên</t>
  </si>
  <si>
    <t>29/08/2002</t>
  </si>
  <si>
    <t>Ngô Lan Anh</t>
  </si>
  <si>
    <t>Nguyễn Minh Đức</t>
  </si>
  <si>
    <t>Phạm Ngọc Hoạt</t>
  </si>
  <si>
    <t>Nguyễn Văn Sáng</t>
  </si>
  <si>
    <t>Tạ Thị Huyền</t>
  </si>
  <si>
    <t>13/09/2002</t>
  </si>
  <si>
    <t>Trần Đình Huy</t>
  </si>
  <si>
    <t>18/10/2001</t>
  </si>
  <si>
    <t>Nguyễn Hạnh Trang</t>
  </si>
  <si>
    <t>21/09/2001</t>
  </si>
  <si>
    <t>27/06/2001</t>
  </si>
  <si>
    <t>Dương Hải Nam</t>
  </si>
  <si>
    <t>Vũ Hoàng Hiếu</t>
  </si>
  <si>
    <t>Lê Thị Ngọc Diệp</t>
  </si>
  <si>
    <t>16/08/2001</t>
  </si>
  <si>
    <t>Nguyễn Thị Xuân Giang</t>
  </si>
  <si>
    <t>14/03/2001</t>
  </si>
  <si>
    <t>Nguyễn Thị Vân Anh</t>
  </si>
  <si>
    <t>Dương Thanh Thảo</t>
  </si>
  <si>
    <t>29/12/2001</t>
  </si>
  <si>
    <t>Đầu Đức Hùng</t>
  </si>
  <si>
    <t>Tạ Thu Hà</t>
  </si>
  <si>
    <t>22/10/2001</t>
  </si>
  <si>
    <t>Nguyễn Thị Hằng Ngân</t>
  </si>
  <si>
    <t>24/12/2001</t>
  </si>
  <si>
    <t>11I</t>
  </si>
  <si>
    <t>Nguyễn Thị Khánh Linh</t>
  </si>
  <si>
    <t>11H</t>
  </si>
  <si>
    <t>Bùi Đình Huy</t>
  </si>
  <si>
    <t>Lưu Thị Thuý Hằng</t>
  </si>
  <si>
    <t>Nguyễn Thị Bích Quyên</t>
  </si>
  <si>
    <t>25/05/2001</t>
  </si>
  <si>
    <t>Nguyễn Hồng Sơn</t>
  </si>
  <si>
    <t>Đỗ Xuân Thiện</t>
  </si>
  <si>
    <t>Nguyễn Hoàng Nam</t>
  </si>
  <si>
    <t>17/10/2001</t>
  </si>
  <si>
    <t>Dương Văn Đăng</t>
  </si>
  <si>
    <t>Đinh Sơn Trà</t>
  </si>
  <si>
    <t>22/11/2001</t>
  </si>
  <si>
    <t>Nguyễn Trường Nam</t>
  </si>
  <si>
    <t>Nguyễn Thị Thu Bình</t>
  </si>
  <si>
    <t>Bùi Văn Việt</t>
  </si>
  <si>
    <t>Bùi Ngọc Uyên</t>
  </si>
  <si>
    <t>Nguyễn Thị Quỳnh Nga</t>
  </si>
  <si>
    <t>30/04/2001</t>
  </si>
  <si>
    <t>La Thị Nga</t>
  </si>
  <si>
    <t>Nguyễn Thị Thu Thảo</t>
  </si>
  <si>
    <t>25/07/2001</t>
  </si>
  <si>
    <t>Phạm Thị Thùy Dương</t>
  </si>
  <si>
    <t>13/6/2002</t>
  </si>
  <si>
    <t>10A10</t>
  </si>
  <si>
    <t>Đỗ Thị Thanh Thảo</t>
  </si>
  <si>
    <t>10A1</t>
  </si>
  <si>
    <t>Phạm Khánh Phương</t>
  </si>
  <si>
    <t>20/7/2002</t>
  </si>
  <si>
    <t>10A3</t>
  </si>
  <si>
    <t>Phạm Vân Anh</t>
  </si>
  <si>
    <t>Hoàng Thị Tuyết Nhung</t>
  </si>
  <si>
    <t>24/5/2002</t>
  </si>
  <si>
    <t>Cù Minh Hoàng</t>
  </si>
  <si>
    <t>24/9/2002</t>
  </si>
  <si>
    <t>Phạm Thị Phượng</t>
  </si>
  <si>
    <t>Đồng Thùy Dung</t>
  </si>
  <si>
    <t>28/10/2002</t>
  </si>
  <si>
    <t>Hồ Việt Anh</t>
  </si>
  <si>
    <t>Nguyễn Văn Hoàng</t>
  </si>
  <si>
    <t>20/1/2002</t>
  </si>
  <si>
    <t>Hồ Diệp Linh</t>
  </si>
  <si>
    <t>25/10/2002</t>
  </si>
  <si>
    <t>Trần Bích Lương</t>
  </si>
  <si>
    <t>27/12/2002</t>
  </si>
  <si>
    <t>Phạm Thái Quỳnh</t>
  </si>
  <si>
    <t>10A2</t>
  </si>
  <si>
    <t>Nguyễn Hoàng Anh</t>
  </si>
  <si>
    <t>25/8/2002</t>
  </si>
  <si>
    <t>Nguyễn Thị Ánh Hồng</t>
  </si>
  <si>
    <t>13/10/2002</t>
  </si>
  <si>
    <t>Nguyễn Hồng Nhung</t>
  </si>
  <si>
    <t>20/12/2002</t>
  </si>
  <si>
    <t>Lê Thanh Hậu</t>
  </si>
  <si>
    <t>29/4/2002</t>
  </si>
  <si>
    <t>Dương Yến Ninh</t>
  </si>
  <si>
    <t>Doãn Đỗ Hương Thảo</t>
  </si>
  <si>
    <t>31/8/2002</t>
  </si>
  <si>
    <t>Nguyễn Thị Thúy Hồng</t>
  </si>
  <si>
    <t>Vũ Thị Minh Hạnh</t>
  </si>
  <si>
    <t>Ngô Vĩ Dinh</t>
  </si>
  <si>
    <t>30/10/2002</t>
  </si>
  <si>
    <t>Nguyễn Tuấn Hùng</t>
  </si>
  <si>
    <t>22/4/2002</t>
  </si>
  <si>
    <t>Bùi Văn Phương</t>
  </si>
  <si>
    <t>30/7/2002</t>
  </si>
  <si>
    <t>Nguyễn Hoàng</t>
  </si>
  <si>
    <t>19/1/2002</t>
  </si>
  <si>
    <t>Nguyễn Đình Tác</t>
  </si>
  <si>
    <t>23/3/2002</t>
  </si>
  <si>
    <t>Đồng Thanh Hằng</t>
  </si>
  <si>
    <t>27/4/2002</t>
  </si>
  <si>
    <t>Vũ Thị Thanh</t>
  </si>
  <si>
    <t>22/9/2002</t>
  </si>
  <si>
    <t>Lương Thị Bích Liên</t>
  </si>
  <si>
    <t>Sái Thị Hồng Thu</t>
  </si>
  <si>
    <t>Ngô Bích Hằng</t>
  </si>
  <si>
    <t>Nguyễn Thị Thùy Linh</t>
  </si>
  <si>
    <t>28/6/2002</t>
  </si>
  <si>
    <t>Lê Thị Ngọc</t>
  </si>
  <si>
    <t>24/3/2002</t>
  </si>
  <si>
    <t>Trung Giã</t>
  </si>
  <si>
    <t>Nguyễn Vân Anh</t>
  </si>
  <si>
    <t>11A5</t>
  </si>
  <si>
    <t>Ngô Thị Hạnh</t>
  </si>
  <si>
    <t>19/4/2001</t>
  </si>
  <si>
    <t>Nguyễn Linh Chi</t>
  </si>
  <si>
    <t>25/11/2001</t>
  </si>
  <si>
    <t>11A2</t>
  </si>
  <si>
    <t>18/12/2001</t>
  </si>
  <si>
    <t>11A1</t>
  </si>
  <si>
    <t>Nguyễn Thị Bích Liên</t>
  </si>
  <si>
    <t>Trương Tấn Dũng</t>
  </si>
  <si>
    <t>Đỗ Thị Hà Trang</t>
  </si>
  <si>
    <t>26/4/2001</t>
  </si>
  <si>
    <t>Nguyễn Đồng Đức Anh</t>
  </si>
  <si>
    <t>Nguyễn Văn Hai</t>
  </si>
  <si>
    <t>15/01/2001</t>
  </si>
  <si>
    <t>Phạm Văn Huy</t>
  </si>
  <si>
    <t>Đỗ Phương Thảo</t>
  </si>
  <si>
    <t>18/4/2001</t>
  </si>
  <si>
    <t>Nguyễn Thị Hoa</t>
  </si>
  <si>
    <t>11A3</t>
  </si>
  <si>
    <t>Trương Thị Hà</t>
  </si>
  <si>
    <t>21/1/2001</t>
  </si>
  <si>
    <t>Lý Thị Mai Nga</t>
  </si>
  <si>
    <t>17/7/2001</t>
  </si>
  <si>
    <t>Đỗ Thị Huyền Trang</t>
  </si>
  <si>
    <t>Ngô Minh Anh</t>
  </si>
  <si>
    <t>13/1/2001</t>
  </si>
  <si>
    <t>Nguyễn Thị Hồng</t>
  </si>
  <si>
    <t>Nguyễn Minh Đạt</t>
  </si>
  <si>
    <t>Nguyễn Trung Kiên</t>
  </si>
  <si>
    <t>Nguyễn Thế Hoàng</t>
  </si>
  <si>
    <t>Nguyễn Tuấn Anh</t>
  </si>
  <si>
    <t>Trịnh Văn Duy</t>
  </si>
  <si>
    <t>Bùi Văn Xuân</t>
  </si>
  <si>
    <t>26/11/2001</t>
  </si>
  <si>
    <t>Trương Ngọc Chiến</t>
  </si>
  <si>
    <t>Nguyễn Đỗ Duy Tùng</t>
  </si>
  <si>
    <t>Nguyễn Đức Lâm</t>
  </si>
  <si>
    <t>Nguyễn Thị Phương Thanh</t>
  </si>
  <si>
    <t>15/10/2001</t>
  </si>
  <si>
    <t>Nguyễn Thanh Mai</t>
  </si>
  <si>
    <t>26/3/2001</t>
  </si>
  <si>
    <t>Lê Bạch Dương</t>
  </si>
  <si>
    <t>30/12/2001</t>
  </si>
  <si>
    <t>Nguyễn Thị Nga</t>
  </si>
  <si>
    <t>19/10/2001</t>
  </si>
  <si>
    <t>20/3/2001</t>
  </si>
  <si>
    <t>Lương Thúy Bình</t>
  </si>
  <si>
    <t>13/4/2001</t>
  </si>
  <si>
    <t>16/3/2002</t>
  </si>
  <si>
    <t>Xuân Giang</t>
  </si>
  <si>
    <t>Nguyễn Thu Trang</t>
  </si>
  <si>
    <t>23/2/2002</t>
  </si>
  <si>
    <t>23/7/2002</t>
  </si>
  <si>
    <t>10K</t>
  </si>
  <si>
    <t>Vương Thị Liên</t>
  </si>
  <si>
    <t>Lê Thị Dung</t>
  </si>
  <si>
    <t>28/12/2002</t>
  </si>
  <si>
    <t>Nguyễn Thị Mai Lan</t>
  </si>
  <si>
    <t>26/03/2002</t>
  </si>
  <si>
    <t>Hoàng Thùy Dung</t>
  </si>
  <si>
    <t>27/03/2002</t>
  </si>
  <si>
    <t>Nguyễn Thị Huyền Diệp</t>
  </si>
  <si>
    <t>10M</t>
  </si>
  <si>
    <t>Nguyễn Hoàng Duy</t>
  </si>
  <si>
    <t>Đào Huyền Trang</t>
  </si>
  <si>
    <t>Nguyễn Nam Hiệp</t>
  </si>
  <si>
    <t>24/12/2002</t>
  </si>
  <si>
    <t>Nguyễn Mai Anh</t>
  </si>
  <si>
    <t>24/1/2002</t>
  </si>
  <si>
    <t>Hà Văn Đại</t>
  </si>
  <si>
    <t>15/5/2002</t>
  </si>
  <si>
    <t>Nguyễn Thị Xuân</t>
  </si>
  <si>
    <t>16/6/2002</t>
  </si>
  <si>
    <t>Nguyễn Thị Khánh</t>
  </si>
  <si>
    <t>18/8/2002</t>
  </si>
  <si>
    <t>Nguyễn Sỹ Hiệp</t>
  </si>
  <si>
    <t>13/5/2002</t>
  </si>
  <si>
    <t xml:space="preserve">Nguyễn  Hồng Sơn </t>
  </si>
  <si>
    <t>Phạm Thanh Huyền</t>
  </si>
  <si>
    <t>Nguyễn Thị Hồng Linh</t>
  </si>
  <si>
    <t>17/09/2002</t>
  </si>
  <si>
    <t>Nguyễn Văn Nam</t>
  </si>
  <si>
    <t>Hà Văn Quyết</t>
  </si>
  <si>
    <t>Hoàng Văn An</t>
  </si>
  <si>
    <t>18/08/2002</t>
  </si>
  <si>
    <t>Nguyễn Thị Mai Hoa</t>
  </si>
  <si>
    <t>20/3/2002</t>
  </si>
  <si>
    <t>Đỗ Thúy Quỳnh</t>
  </si>
  <si>
    <t>14/9/2002</t>
  </si>
  <si>
    <t>Hoàng Thị Huyền</t>
  </si>
  <si>
    <t>17/5/2002</t>
  </si>
  <si>
    <t>Nguyễn Thị Hồng Anh</t>
  </si>
  <si>
    <t>15/9/2002</t>
  </si>
  <si>
    <t>Nguyễn Văn Chiến</t>
  </si>
  <si>
    <t>30/11/2002</t>
  </si>
  <si>
    <t>Nguyễn Thịnh Anh</t>
  </si>
  <si>
    <t>Nguyễn Thị Chinh</t>
  </si>
  <si>
    <t>Nguyễn Thị Tú</t>
  </si>
  <si>
    <t>15/1/2002</t>
  </si>
  <si>
    <t>Nguyễn Thị Lương</t>
  </si>
  <si>
    <t>19/11/2002</t>
  </si>
  <si>
    <t>19/12/2002</t>
  </si>
  <si>
    <t>Nguyễn Thị Kiều Chinh</t>
  </si>
  <si>
    <t>17/06/2002</t>
  </si>
  <si>
    <t>Vũ Minh Đức</t>
  </si>
  <si>
    <t>25/11/2002</t>
  </si>
  <si>
    <t>Nguyễn Thị Thu Hiền</t>
  </si>
  <si>
    <t>23/04/2002</t>
  </si>
  <si>
    <t>Vũ Quang Khánh</t>
  </si>
  <si>
    <t>22/05/2002</t>
  </si>
  <si>
    <t>Nguyễn Quang Đức</t>
  </si>
  <si>
    <t>Nguyễn Thị Thuyên</t>
  </si>
  <si>
    <t>Nguyễn Việt Anh</t>
  </si>
  <si>
    <t>Nguyễn Thị Hồng Nhung</t>
  </si>
  <si>
    <t>Nguyễn Thị Thanh</t>
  </si>
  <si>
    <t>Nguyễn Thị Lan Anh</t>
  </si>
  <si>
    <t>17/11/2001</t>
  </si>
  <si>
    <t>Lã Thị Thanh Hòa</t>
  </si>
  <si>
    <t>24/7/2001</t>
  </si>
  <si>
    <t>Nguyễn Thị Thúy Nga</t>
  </si>
  <si>
    <t>Nguyễn Thị Phượng</t>
  </si>
  <si>
    <t>27/8/2001</t>
  </si>
  <si>
    <t>Nguyễn Đức An</t>
  </si>
  <si>
    <t>Nguyễn Văn Quang</t>
  </si>
  <si>
    <t>16/09/2001</t>
  </si>
  <si>
    <t>Chu Thị Yến</t>
  </si>
  <si>
    <t>Chu Thị Hường</t>
  </si>
  <si>
    <t>22/08/2001</t>
  </si>
  <si>
    <t>Nguyễn Ngọc Ánh</t>
  </si>
  <si>
    <t>Lã Thị Trang</t>
  </si>
  <si>
    <t>23/1/2001</t>
  </si>
  <si>
    <t>29/3/2001</t>
  </si>
  <si>
    <t>15/4/2001</t>
  </si>
  <si>
    <t>Ngô Thị Thảo</t>
  </si>
  <si>
    <t>La Thị Hạnh</t>
  </si>
  <si>
    <t>Chu Thị Uyên</t>
  </si>
  <si>
    <t>Nguyễn Quang Du</t>
  </si>
  <si>
    <t>Hà Thị Thanh</t>
  </si>
  <si>
    <t>11K</t>
  </si>
  <si>
    <t>Nguyễn Thị Ngọc</t>
  </si>
  <si>
    <t>Nguyễn Thị Thanh Thanh</t>
  </si>
  <si>
    <t>14/2/2001</t>
  </si>
  <si>
    <t>Nguyễn Quỳnh Anh</t>
  </si>
  <si>
    <t>13/06/2001</t>
  </si>
  <si>
    <t>Lã Anh Tuấn</t>
  </si>
  <si>
    <t>26/09/2001</t>
  </si>
  <si>
    <t>Vương Văn Việt</t>
  </si>
  <si>
    <t>26/10/2001</t>
  </si>
  <si>
    <t>Nguyễn Duy Dũng</t>
  </si>
  <si>
    <t>Nguyễn Đức Nam</t>
  </si>
  <si>
    <t>31/08/2001</t>
  </si>
  <si>
    <t>Lã Khắc Đông</t>
  </si>
  <si>
    <t>15/09/2000</t>
  </si>
  <si>
    <t>Nguyễn Thị Bích Ngọc</t>
  </si>
  <si>
    <t>Nguyễn Đức Giang</t>
  </si>
  <si>
    <t>21/4/2001</t>
  </si>
  <si>
    <t>Lương Thị Hoàng Hoa</t>
  </si>
  <si>
    <t>13/6/2001</t>
  </si>
  <si>
    <t>Nguyễn Văn Thành</t>
  </si>
  <si>
    <t>23/9/2001</t>
  </si>
  <si>
    <t>Cao Hoàng Linh</t>
  </si>
  <si>
    <t>Đa Phúc</t>
  </si>
  <si>
    <t>Đặng Phương Anh</t>
  </si>
  <si>
    <t>Đỗ Thanh Lâm</t>
  </si>
  <si>
    <t>Đoàn Việt Hưng</t>
  </si>
  <si>
    <t>Dương Nhật Linh</t>
  </si>
  <si>
    <t>Hà Diệu Linh</t>
  </si>
  <si>
    <t>Hoa Xuân Tùng</t>
  </si>
  <si>
    <t>10E</t>
  </si>
  <si>
    <t>Hoàng Minh Dũng</t>
  </si>
  <si>
    <t>Hoàng Phương Chi</t>
  </si>
  <si>
    <t>Hoàng Xuân Trường</t>
  </si>
  <si>
    <t>10I</t>
  </si>
  <si>
    <t>Khuất Thảo Chi</t>
  </si>
  <si>
    <t>Lại Thảo Vy</t>
  </si>
  <si>
    <t>Lê Phương Anh</t>
  </si>
  <si>
    <t>Lê Thị Hồng Thắm</t>
  </si>
  <si>
    <t>Phan Thị Thu Hương</t>
  </si>
  <si>
    <t>Lê Thị Ngọc Huyền</t>
  </si>
  <si>
    <t>Lê Thị Thắng</t>
  </si>
  <si>
    <t>Lê Thu An</t>
  </si>
  <si>
    <t>Lương Thúy Hiền</t>
  </si>
  <si>
    <t>Nghiêm Phương Linh</t>
  </si>
  <si>
    <t>Nguyễn Đan Hùng</t>
  </si>
  <si>
    <t>Nguyễn Đỗ Quỳnh Trang</t>
  </si>
  <si>
    <t>Nguyễn Đức Hướng</t>
  </si>
  <si>
    <t>Nguyễn Duy Hoàng</t>
  </si>
  <si>
    <t>Nguyễn Khánh Ly</t>
  </si>
  <si>
    <t>Nguyễn Lâm Phương</t>
  </si>
  <si>
    <t>Nguyễn Ngọc Thanh</t>
  </si>
  <si>
    <t>Nguyễn Phúc Nguyên Hương</t>
  </si>
  <si>
    <t>Nguyễn Phương Anh</t>
  </si>
  <si>
    <t>Nguyễn Phương Thảo</t>
  </si>
  <si>
    <t>Nguyễn Quang Trung</t>
  </si>
  <si>
    <t>Nguyễn Thanh Tùng</t>
  </si>
  <si>
    <t>Nguyễn Thế Anh Tú</t>
  </si>
  <si>
    <t>Nguyễn Thị Như Mong</t>
  </si>
  <si>
    <t>Nguyễn Thiên Hoàn</t>
  </si>
  <si>
    <t>Nguyễn Thu Hà</t>
  </si>
  <si>
    <t>Nguyễn Thu Huệ</t>
  </si>
  <si>
    <t>Nguyễn Thu Hương</t>
  </si>
  <si>
    <t>Nguyễn Thùy Chi</t>
  </si>
  <si>
    <t>Nguyễn Thuý Quỳnh</t>
  </si>
  <si>
    <t>Nguyễn Tiến Đạt</t>
  </si>
  <si>
    <t>Nguyễn Tiến Duy</t>
  </si>
  <si>
    <t>Nguyễn Tiến Thành</t>
  </si>
  <si>
    <t>Nguyễn Trọng Nhân</t>
  </si>
  <si>
    <t>Nguyễn Văn Tới</t>
  </si>
  <si>
    <t>Nguyễn Việt Hùng</t>
  </si>
  <si>
    <t>Phạm Lê Phương Thảo</t>
  </si>
  <si>
    <t>Phạm Trúc Anh</t>
  </si>
  <si>
    <t>Tô Hương Trang</t>
  </si>
  <si>
    <t>Trần Nguyễn Anh Thu</t>
  </si>
  <si>
    <t>Trần Thị Thanh Chúc</t>
  </si>
  <si>
    <t>Vũ Hoàng Lan</t>
  </si>
  <si>
    <t>Vũ Thị Thúy Ngà</t>
  </si>
  <si>
    <t>Đỗ Anh Tú</t>
  </si>
  <si>
    <t>Nguyễn Thị Xuân Phượng</t>
  </si>
  <si>
    <t>Đặng Hữu</t>
  </si>
  <si>
    <t>Đào Trung Nam</t>
  </si>
  <si>
    <t>Vũ Thu Hà</t>
  </si>
  <si>
    <t>Nguyễn Tùng Lâm</t>
  </si>
  <si>
    <t>Vũ Thị Ngọc Mai</t>
  </si>
  <si>
    <t>Hoàng Quang Mạnh</t>
  </si>
  <si>
    <t>Nguyễn Văn Đạt</t>
  </si>
  <si>
    <t>Nguyễn Tiến Phúc</t>
  </si>
  <si>
    <t>Nguyễn Tuấn Thành</t>
  </si>
  <si>
    <t>Trần Nguyễn Thùy Linh</t>
  </si>
  <si>
    <t>Trần Minh Hiếu</t>
  </si>
  <si>
    <t>Nguyễn Duy Long</t>
  </si>
  <si>
    <t>Lê Việt Phương</t>
  </si>
  <si>
    <t>Nguyễn Trung Kha</t>
  </si>
  <si>
    <t>Hoàng Phi Yến</t>
  </si>
  <si>
    <t xml:space="preserve">Phạm Hải Hà </t>
  </si>
  <si>
    <t>Đồng Minh Thái</t>
  </si>
  <si>
    <t>Mẫn Thị Thùy Dương</t>
  </si>
  <si>
    <t>Đàm Đức Bình</t>
  </si>
  <si>
    <t>Nguyễn Thế Anh</t>
  </si>
  <si>
    <t>Nguyễn Văn Ngọc</t>
  </si>
  <si>
    <t>Hà Sơn</t>
  </si>
  <si>
    <t>Nguyễn Thị Thanh Huyền</t>
  </si>
  <si>
    <t>Nguyễn Dương Quỳnh Anh</t>
  </si>
  <si>
    <t>Trần Long</t>
  </si>
  <si>
    <t>Trần Thị Quỳnh Trâm</t>
  </si>
  <si>
    <t>Nguyễn Minh Anh</t>
  </si>
  <si>
    <t>Trương Quỳnh Anh</t>
  </si>
  <si>
    <t>Dương Thu Nguyệt</t>
  </si>
  <si>
    <t>Nguyễn Thị Hương Giang</t>
  </si>
  <si>
    <t>Hoàng Như Hoa</t>
  </si>
  <si>
    <t>Phạm Lê Hoàng Yến</t>
  </si>
  <si>
    <t>Tô Khánh Linh</t>
  </si>
  <si>
    <t>Đỗ Thị Hoàng Anh</t>
  </si>
  <si>
    <t>Nguyễn Thảo Vân</t>
  </si>
  <si>
    <t>Trần Thị Thanh Ngân</t>
  </si>
  <si>
    <t>Nguyễn Thị Kim Anh</t>
  </si>
  <si>
    <t>Nguyễn Thị Dương</t>
  </si>
  <si>
    <t>Trần Minh Tuấn</t>
  </si>
  <si>
    <t>SBD</t>
  </si>
  <si>
    <t>PHÒNG THI</t>
  </si>
  <si>
    <t>HS trường</t>
  </si>
  <si>
    <t>Môn thi</t>
  </si>
  <si>
    <t>O1</t>
  </si>
  <si>
    <t>O2</t>
  </si>
  <si>
    <t>O3</t>
  </si>
  <si>
    <t>O4</t>
  </si>
  <si>
    <t>O5</t>
  </si>
  <si>
    <t>O6</t>
  </si>
  <si>
    <t>O7</t>
  </si>
  <si>
    <t>O8</t>
  </si>
  <si>
    <t>CẤP CỤM (MÊ LINH - SÓC SƠN)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</si>
  <si>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</si>
  <si>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</si>
  <si>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</si>
  <si>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</si>
  <si>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</si>
  <si>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</si>
  <si>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</si>
  <si>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</si>
  <si>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</si>
  <si>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</si>
  <si>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</si>
  <si>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</si>
  <si>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</si>
  <si>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</si>
  <si>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</si>
  <si>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</si>
  <si>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</si>
  <si>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</si>
  <si>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</si>
  <si>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</si>
  <si>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</si>
  <si>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</si>
  <si>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</si>
  <si>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</si>
  <si>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</si>
  <si>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</si>
  <si>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</si>
  <si>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</si>
  <si>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</si>
  <si>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</si>
  <si>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</si>
  <si>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</si>
  <si>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</si>
  <si>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</si>
  <si>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</si>
  <si>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</si>
  <si>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</si>
  <si>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</si>
  <si>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</si>
  <si>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</si>
  <si>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</si>
  <si>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</si>
  <si>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</si>
  <si>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</si>
  <si>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</si>
  <si>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</si>
  <si>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</si>
  <si>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</si>
  <si>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</si>
  <si>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</si>
  <si>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</si>
  <si>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</si>
  <si>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</si>
  <si>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</si>
  <si>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</si>
  <si>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</si>
  <si>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</si>
  <si>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</si>
  <si>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</si>
  <si>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</si>
  <si>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</si>
  <si>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</si>
  <si>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</si>
  <si>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</si>
  <si>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</si>
  <si>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</si>
  <si>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</si>
  <si>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</si>
  <si>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</si>
  <si>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</si>
  <si>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</si>
  <si>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</si>
  <si>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</si>
  <si>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</si>
  <si>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</si>
  <si>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</si>
  <si>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</si>
  <si>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</si>
  <si>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</si>
  <si>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</si>
  <si>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</si>
  <si>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</si>
  <si>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</si>
  <si>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</si>
  <si>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</si>
  <si>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</si>
  <si>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</si>
  <si>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</si>
  <si>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</si>
  <si>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</si>
  <si>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</si>
  <si>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</si>
  <si>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</si>
  <si>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</si>
  <si>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</si>
  <si>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</si>
  <si>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</si>
  <si>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</si>
  <si>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</si>
  <si>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</si>
  <si>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</si>
  <si>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</si>
  <si>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</si>
  <si>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</si>
  <si>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</si>
  <si>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</si>
  <si>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</si>
  <si>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</si>
  <si>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</si>
  <si>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</si>
  <si>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</si>
  <si>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</si>
  <si>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</si>
  <si>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</si>
  <si>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</si>
  <si>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</si>
  <si>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</si>
  <si>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</si>
  <si>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</si>
  <si>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</si>
  <si>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</si>
  <si>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</si>
  <si>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</si>
  <si>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</si>
  <si>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</si>
  <si>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</si>
  <si>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</si>
  <si>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</si>
  <si>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</si>
  <si>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</si>
  <si>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</si>
  <si>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</si>
  <si>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</si>
  <si>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</si>
  <si>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</si>
  <si>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</si>
  <si>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</si>
  <si>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</si>
  <si>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</si>
  <si>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</si>
  <si>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</si>
  <si>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</si>
  <si>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</si>
  <si>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</si>
  <si>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</si>
  <si>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</si>
  <si>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</si>
  <si>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</si>
  <si>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</si>
  <si>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</si>
  <si>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</si>
  <si>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</si>
  <si>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</si>
  <si>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</si>
  <si>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</si>
  <si>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</si>
  <si>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</si>
  <si>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</si>
  <si>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</si>
  <si>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</si>
  <si>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</si>
  <si>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</si>
  <si>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</si>
  <si>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</si>
  <si>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</si>
  <si>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</si>
  <si>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</si>
  <si>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</si>
  <si>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</si>
  <si>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</si>
  <si>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</si>
  <si>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</si>
  <si>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</si>
  <si>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</si>
  <si>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</si>
  <si>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</si>
  <si>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</si>
  <si>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</si>
  <si>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</si>
  <si>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</si>
  <si>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</si>
  <si>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</si>
  <si>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</si>
  <si>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</si>
  <si>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</si>
  <si>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</si>
  <si>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</si>
  <si>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</si>
  <si>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</si>
  <si>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</si>
  <si>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</si>
  <si>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</si>
  <si>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</si>
  <si>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</si>
  <si>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</si>
  <si>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</si>
  <si>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</si>
  <si>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</si>
  <si>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</si>
  <si>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</si>
  <si>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</si>
  <si>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</si>
  <si>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</si>
  <si>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</si>
  <si>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</si>
  <si>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</si>
  <si>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</si>
  <si>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</si>
  <si>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</si>
  <si>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</si>
  <si>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</si>
  <si>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</si>
  <si>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Nguyễn Đức Anh</t>
  </si>
  <si>
    <t>Lê Thị Ánh Dương</t>
  </si>
  <si>
    <t>Nguyễn Văn Khuyến</t>
  </si>
  <si>
    <t>213</t>
  </si>
  <si>
    <t>214</t>
  </si>
  <si>
    <t>Phan Thị Thảo</t>
  </si>
  <si>
    <t>Nguyễn Thị Hương Sen</t>
  </si>
  <si>
    <t>13/10/2001</t>
  </si>
  <si>
    <t>Đồng Hoài Nam</t>
  </si>
  <si>
    <t>11A6</t>
  </si>
  <si>
    <t>24/11/2001</t>
  </si>
  <si>
    <t>Nguyễn Tiến Mạnh</t>
  </si>
  <si>
    <t>Nguyễn Thị Hằng</t>
  </si>
  <si>
    <t>Đào Thị Lan Anh</t>
  </si>
  <si>
    <t>Nguyễn Thế Khởi</t>
  </si>
  <si>
    <t>Đào Hoàng Hiệp</t>
  </si>
  <si>
    <t>Phương Minh Đức</t>
  </si>
  <si>
    <t>Nguyễn Trọng Kiên</t>
  </si>
  <si>
    <t>Nguyễn Thị Phương Linh</t>
  </si>
  <si>
    <t>Mã phách</t>
  </si>
  <si>
    <t>Điểm thi</t>
  </si>
  <si>
    <t>NHẬP ĐIỂM LỚP 10</t>
  </si>
  <si>
    <t>NHẬP ĐIỂM LỚP 11</t>
  </si>
  <si>
    <t>Vắng</t>
  </si>
  <si>
    <t>9/2/2002</t>
  </si>
  <si>
    <t>2/9/2002</t>
  </si>
  <si>
    <t>27/11/2002</t>
  </si>
  <si>
    <t>1/4/2002</t>
  </si>
  <si>
    <t>Nguyễn Ngọc Thùy Dung</t>
  </si>
  <si>
    <t>Nguyễn Ngọc Lan</t>
  </si>
  <si>
    <t>Dương Thị Thu Thảo</t>
  </si>
  <si>
    <t>Trương Thị Yến</t>
  </si>
  <si>
    <t>Thiều Nguyễn Ngọc Bích</t>
  </si>
  <si>
    <t>Nguyễn Thị Thùy</t>
  </si>
  <si>
    <t>Phan Xuân Chiến</t>
  </si>
  <si>
    <t>Dương Khánh Linh</t>
  </si>
  <si>
    <t>Hoàng Kiều Linh</t>
  </si>
  <si>
    <t>Nguyễn Thị Thúy</t>
  </si>
  <si>
    <t>Nguyễn Thị Hay</t>
  </si>
  <si>
    <t>Nguyễn Thị Thanh Vân</t>
  </si>
  <si>
    <t>Hoàng Lê Anh Dũng</t>
  </si>
  <si>
    <t>Lê Trí Đức</t>
  </si>
  <si>
    <t>Phùng Phi Nhung</t>
  </si>
  <si>
    <t>20/11/2001</t>
  </si>
  <si>
    <t>Dự kiến xếp giải</t>
  </si>
  <si>
    <t>Ghi chú</t>
  </si>
  <si>
    <t>KK</t>
  </si>
  <si>
    <t>Nhất</t>
  </si>
  <si>
    <t>Nhì</t>
  </si>
  <si>
    <t>Ba</t>
  </si>
  <si>
    <t>Môn</t>
  </si>
  <si>
    <t>Khuyến khích</t>
  </si>
  <si>
    <t>Văn</t>
  </si>
  <si>
    <t>Toán</t>
  </si>
  <si>
    <t>Lý</t>
  </si>
  <si>
    <t>Hóa</t>
  </si>
  <si>
    <t>Sinh</t>
  </si>
  <si>
    <t>Sử</t>
  </si>
  <si>
    <t>Địa</t>
  </si>
  <si>
    <t>T.Anh</t>
  </si>
  <si>
    <t>CỤM TRƯỜNG THPT SÓC SƠN - MÊ LINH</t>
  </si>
  <si>
    <t>13.5&gt;...&gt;=13</t>
  </si>
  <si>
    <t>SL</t>
  </si>
  <si>
    <t>13&gt;…&gt;=12</t>
  </si>
  <si>
    <t>12&gt;…&gt;=11</t>
  </si>
  <si>
    <t>13.25&gt;…&gt;=12.25</t>
  </si>
  <si>
    <t>12.25&gt;…&gt;=10.75</t>
  </si>
  <si>
    <t>16.5&gt;…&gt;=13.25</t>
  </si>
  <si>
    <t>13.25&gt;…&gt;=11.25</t>
  </si>
  <si>
    <t>11&gt;…&gt;=9</t>
  </si>
  <si>
    <t>&gt;=8</t>
  </si>
  <si>
    <t>12.25&gt;…&gt;=11</t>
  </si>
  <si>
    <t>12.5&gt;…&gt;=11.5</t>
  </si>
  <si>
    <t>13.0&gt;…&gt;=12.0</t>
  </si>
  <si>
    <t>19&gt;...&gt;=18.25</t>
  </si>
  <si>
    <t>18.25&gt;…&gt;=15.5</t>
  </si>
  <si>
    <t>13&gt;…&gt;=12.0</t>
  </si>
  <si>
    <t>12.0&gt;…&gt;=10.5</t>
  </si>
  <si>
    <t>Tæng</t>
  </si>
  <si>
    <t>gi¶i</t>
  </si>
  <si>
    <t>thi</t>
  </si>
  <si>
    <t xml:space="preserve"> HS</t>
  </si>
  <si>
    <t>TØ lÖ</t>
  </si>
  <si>
    <t>%</t>
  </si>
  <si>
    <t>14.0&gt;=13</t>
  </si>
  <si>
    <t>13.5&gt;...&gt;=12.5</t>
  </si>
  <si>
    <t>17.5&gt;...&gt;=14.0</t>
  </si>
  <si>
    <t>15.5&gt;…&gt;=12.5</t>
  </si>
  <si>
    <t>13&gt;...&gt;=11.75</t>
  </si>
  <si>
    <t>14.75&gt;…&gt;=13.25</t>
  </si>
  <si>
    <t>14.5&gt;…&gt;=13.25</t>
  </si>
  <si>
    <t>&gt;=14</t>
  </si>
  <si>
    <t>&gt;=14.75</t>
  </si>
  <si>
    <t>17&gt;…&gt;=14.25</t>
  </si>
  <si>
    <t>14.25&gt;…&gt;=12</t>
  </si>
  <si>
    <t>12&gt;…&gt;=10.25</t>
  </si>
  <si>
    <t>&gt;=17.0</t>
  </si>
  <si>
    <t>&gt;=16.5</t>
  </si>
  <si>
    <t>11.25&gt;…&gt;=8.75</t>
  </si>
  <si>
    <t>&gt;=12</t>
  </si>
  <si>
    <t>&gt;=12.4</t>
  </si>
  <si>
    <t>12.4&gt;…&gt;=11.6</t>
  </si>
  <si>
    <t>11.6&gt;…&gt;=9.0</t>
  </si>
  <si>
    <t>11.5&gt;…&gt;=10.5</t>
  </si>
  <si>
    <t>&gt;=19</t>
  </si>
  <si>
    <t>15.5&gt;…&gt;=11.5</t>
  </si>
  <si>
    <t>&gt;=15.1</t>
  </si>
  <si>
    <t>15.1&gt;...&gt;=14.2</t>
  </si>
  <si>
    <t>12.4&gt;…&gt;=12.4</t>
  </si>
  <si>
    <t>12.4&gt;…&gt;=10.05</t>
  </si>
  <si>
    <t>14.75&gt;...&gt;=13.25</t>
  </si>
  <si>
    <t>13.25&gt;…&gt;=11.5</t>
  </si>
  <si>
    <t>11.5&gt;…&gt;=9.75</t>
  </si>
  <si>
    <t>11.75&gt;…&gt;=11.25</t>
  </si>
  <si>
    <t>11.25&gt;…&gt;=9.5</t>
  </si>
  <si>
    <t>&gt;=11.4</t>
  </si>
  <si>
    <t>11.4&gt;…&gt;=10.4</t>
  </si>
  <si>
    <t>10.4&gt;…&gt;=9.0</t>
  </si>
  <si>
    <t>&gt;=14.5</t>
  </si>
  <si>
    <t>&gt;=13.5</t>
  </si>
  <si>
    <t>&gt;=17.5</t>
  </si>
  <si>
    <t>&gt;=13</t>
  </si>
  <si>
    <t>XẾP GIẢI THI OLYMPIC LỚP 10 - 11</t>
  </si>
  <si>
    <t>XẾP GIẢI THI OLYMPIC LỚP 10, 11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</si>
</sst>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\ ###\ ###"/>
    <numFmt numFmtId="187" formatCode="0.0000"/>
    <numFmt numFmtId="188" formatCode="0.000"/>
  </numFmts>
  <fonts count="59">
    <font>
      <sz val="12"/>
      <name val=".vntime"/>
      <family val="0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color indexed="56"/>
      <name val="Times New Roman"/>
      <family val="1"/>
    </font>
    <font>
      <sz val="16"/>
      <name val="Times New Roman"/>
      <family val="1"/>
    </font>
    <font>
      <sz val="14"/>
      <color indexed="9"/>
      <name val="Times New Roman"/>
      <family val="1"/>
    </font>
    <font>
      <b/>
      <sz val="13"/>
      <color indexed="36"/>
      <name val="Times New Roman"/>
      <family val="1"/>
    </font>
    <font>
      <b/>
      <sz val="14"/>
      <color indexed="36"/>
      <name val="Times New Roman"/>
      <family val="1"/>
    </font>
    <font>
      <sz val="8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13"/>
      <name val=".VnTime"/>
      <family val="2"/>
    </font>
    <font>
      <b/>
      <sz val="13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7" fillId="29" borderId="7" applyNumberFormat="0" applyFont="0" applyAlignment="0" applyProtection="0"/>
    <xf numFmtId="0" fontId="55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18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/>
      <protection hidden="1"/>
    </xf>
    <xf numFmtId="180" fontId="3" fillId="0" borderId="11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180" fontId="1" fillId="0" borderId="10" xfId="0" applyNumberFormat="1" applyFont="1" applyFill="1" applyBorder="1" applyAlignment="1" applyProtection="1">
      <alignment horizontal="center"/>
      <protection hidden="1"/>
    </xf>
    <xf numFmtId="0" fontId="3" fillId="0" borderId="13" xfId="0" applyNumberFormat="1" applyFont="1" applyFill="1" applyBorder="1" applyAlignment="1" applyProtection="1">
      <alignment horizontal="center"/>
      <protection hidden="1"/>
    </xf>
    <xf numFmtId="180" fontId="3" fillId="0" borderId="13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5" xfId="0" applyNumberFormat="1" applyFont="1" applyFill="1" applyBorder="1" applyAlignment="1" applyProtection="1">
      <alignment horizontal="center"/>
      <protection hidden="1"/>
    </xf>
    <xf numFmtId="180" fontId="3" fillId="0" borderId="15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>
      <alignment/>
      <protection hidden="1"/>
    </xf>
    <xf numFmtId="14" fontId="15" fillId="0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 quotePrefix="1">
      <alignment horizontal="center" shrinkToFit="1"/>
      <protection hidden="1"/>
    </xf>
    <xf numFmtId="0" fontId="15" fillId="0" borderId="11" xfId="0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>
      <alignment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18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3" fillId="3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 quotePrefix="1">
      <alignment horizontal="center"/>
      <protection hidden="1"/>
    </xf>
    <xf numFmtId="0" fontId="3" fillId="0" borderId="11" xfId="0" applyFont="1" applyFill="1" applyBorder="1" applyAlignment="1" applyProtection="1" quotePrefix="1">
      <alignment horizontal="center"/>
      <protection hidden="1"/>
    </xf>
    <xf numFmtId="14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15" fillId="0" borderId="17" xfId="0" applyFont="1" applyFill="1" applyBorder="1" applyAlignment="1" applyProtection="1">
      <alignment horizontal="center" shrinkToFit="1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14" fontId="15" fillId="0" borderId="17" xfId="0" applyNumberFormat="1" applyFont="1" applyFill="1" applyBorder="1" applyAlignment="1" applyProtection="1">
      <alignment horizontal="center" vertical="center" shrinkToFit="1"/>
      <protection hidden="1"/>
    </xf>
    <xf numFmtId="14" fontId="15" fillId="0" borderId="11" xfId="0" applyNumberFormat="1" applyFont="1" applyFill="1" applyBorder="1" applyAlignment="1" applyProtection="1" quotePrefix="1">
      <alignment horizontal="center" vertical="center" shrinkToFit="1"/>
      <protection hidden="1"/>
    </xf>
    <xf numFmtId="14" fontId="15" fillId="0" borderId="17" xfId="0" applyNumberFormat="1" applyFont="1" applyFill="1" applyBorder="1" applyAlignment="1" applyProtection="1">
      <alignment horizontal="center" shrinkToFit="1"/>
      <protection hidden="1"/>
    </xf>
    <xf numFmtId="0" fontId="3" fillId="0" borderId="17" xfId="0" applyFont="1" applyFill="1" applyBorder="1" applyAlignment="1" applyProtection="1">
      <alignment shrinkToFit="1"/>
      <protection hidden="1"/>
    </xf>
    <xf numFmtId="0" fontId="3" fillId="0" borderId="15" xfId="0" applyFont="1" applyFill="1" applyBorder="1" applyAlignment="1" applyProtection="1">
      <alignment shrinkToFit="1"/>
      <protection hidden="1"/>
    </xf>
    <xf numFmtId="0" fontId="15" fillId="0" borderId="15" xfId="0" applyFont="1" applyFill="1" applyBorder="1" applyAlignment="1" applyProtection="1">
      <alignment horizontal="center" shrinkToFit="1"/>
      <protection hidden="1"/>
    </xf>
    <xf numFmtId="0" fontId="3" fillId="0" borderId="15" xfId="0" applyFont="1" applyFill="1" applyBorder="1" applyAlignment="1" applyProtection="1">
      <alignment horizontal="center" shrinkToFit="1"/>
      <protection hidden="1"/>
    </xf>
    <xf numFmtId="0" fontId="3" fillId="0" borderId="13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3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 horizontal="center" shrinkToFit="1"/>
      <protection hidden="1"/>
    </xf>
    <xf numFmtId="0" fontId="3" fillId="0" borderId="18" xfId="0" applyFont="1" applyFill="1" applyBorder="1" applyAlignment="1" applyProtection="1" quotePrefix="1">
      <alignment horizontal="center" shrinkToFit="1"/>
      <protection hidden="1"/>
    </xf>
    <xf numFmtId="0" fontId="3" fillId="0" borderId="18" xfId="0" applyNumberFormat="1" applyFont="1" applyFill="1" applyBorder="1" applyAlignment="1" applyProtection="1">
      <alignment horizontal="center"/>
      <protection hidden="1"/>
    </xf>
    <xf numFmtId="180" fontId="3" fillId="0" borderId="18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14" fontId="15" fillId="0" borderId="19" xfId="0" applyNumberFormat="1" applyFont="1" applyFill="1" applyBorder="1" applyAlignment="1" applyProtection="1">
      <alignment horizontal="center" shrinkToFit="1"/>
      <protection hidden="1"/>
    </xf>
    <xf numFmtId="0" fontId="3" fillId="0" borderId="19" xfId="0" applyFont="1" applyFill="1" applyBorder="1" applyAlignment="1" applyProtection="1">
      <alignment horizontal="center" shrinkToFit="1"/>
      <protection hidden="1"/>
    </xf>
    <xf numFmtId="0" fontId="3" fillId="0" borderId="19" xfId="0" applyFont="1" applyFill="1" applyBorder="1" applyAlignment="1" applyProtection="1" quotePrefix="1">
      <alignment horizontal="center" shrinkToFit="1"/>
      <protection hidden="1"/>
    </xf>
    <xf numFmtId="0" fontId="3" fillId="0" borderId="19" xfId="0" applyNumberFormat="1" applyFont="1" applyFill="1" applyBorder="1" applyAlignment="1" applyProtection="1">
      <alignment horizontal="center"/>
      <protection hidden="1"/>
    </xf>
    <xf numFmtId="180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 quotePrefix="1">
      <alignment horizontal="center" shrinkToFit="1"/>
      <protection hidden="1"/>
    </xf>
    <xf numFmtId="14" fontId="15" fillId="0" borderId="11" xfId="0" applyNumberFormat="1" applyFont="1" applyFill="1" applyBorder="1" applyAlignment="1" applyProtection="1" quotePrefix="1">
      <alignment horizontal="center" shrinkToFit="1"/>
      <protection hidden="1"/>
    </xf>
    <xf numFmtId="0" fontId="4" fillId="0" borderId="0" xfId="0" applyFont="1" applyFill="1" applyAlignment="1" applyProtection="1">
      <alignment vertical="center"/>
      <protection hidden="1"/>
    </xf>
    <xf numFmtId="14" fontId="15" fillId="0" borderId="13" xfId="0" applyNumberFormat="1" applyFont="1" applyFill="1" applyBorder="1" applyAlignment="1" applyProtection="1">
      <alignment horizontal="center" shrinkToFit="1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center" shrinkToFit="1"/>
      <protection hidden="1"/>
    </xf>
    <xf numFmtId="0" fontId="3" fillId="0" borderId="14" xfId="0" applyFont="1" applyFill="1" applyBorder="1" applyAlignment="1" applyProtection="1" quotePrefix="1">
      <alignment horizontal="center" shrinkToFit="1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14" fontId="15" fillId="0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 quotePrefix="1">
      <alignment horizontal="center" shrinkToFit="1"/>
      <protection hidden="1"/>
    </xf>
    <xf numFmtId="0" fontId="15" fillId="0" borderId="11" xfId="0" applyFont="1" applyFill="1" applyBorder="1" applyAlignment="1" applyProtection="1">
      <alignment horizontal="center" shrinkToFit="1"/>
      <protection hidden="1"/>
    </xf>
    <xf numFmtId="0" fontId="3" fillId="0" borderId="11" xfId="0" applyFont="1" applyFill="1" applyBorder="1" applyAlignment="1" applyProtection="1">
      <alignment shrinkToFit="1"/>
      <protection hidden="1"/>
    </xf>
    <xf numFmtId="0" fontId="15" fillId="0" borderId="18" xfId="0" applyFont="1" applyFill="1" applyBorder="1" applyAlignment="1" applyProtection="1">
      <alignment horizontal="center" shrinkToFit="1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18" xfId="0" applyFont="1" applyFill="1" applyBorder="1" applyAlignment="1" applyProtection="1">
      <alignment horizontal="center"/>
      <protection hidden="1"/>
    </xf>
    <xf numFmtId="0" fontId="21" fillId="0" borderId="19" xfId="0" applyFont="1" applyFill="1" applyBorder="1" applyAlignment="1" applyProtection="1">
      <alignment horizontal="center"/>
      <protection hidden="1"/>
    </xf>
    <xf numFmtId="0" fontId="3" fillId="30" borderId="13" xfId="0" applyFont="1" applyFill="1" applyBorder="1" applyAlignment="1" applyProtection="1">
      <alignment horizontal="center"/>
      <protection/>
    </xf>
    <xf numFmtId="0" fontId="3" fillId="30" borderId="18" xfId="0" applyFont="1" applyFill="1" applyBorder="1" applyAlignment="1" applyProtection="1">
      <alignment horizontal="center"/>
      <protection/>
    </xf>
    <xf numFmtId="0" fontId="3" fillId="30" borderId="19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4" fontId="15" fillId="0" borderId="17" xfId="0" applyNumberFormat="1" applyFont="1" applyFill="1" applyBorder="1" applyAlignment="1" applyProtection="1" quotePrefix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 shrinkToFit="1"/>
      <protection hidden="1"/>
    </xf>
    <xf numFmtId="0" fontId="19" fillId="0" borderId="11" xfId="0" applyFont="1" applyFill="1" applyBorder="1" applyAlignment="1" applyProtection="1" quotePrefix="1">
      <alignment horizontal="center"/>
      <protection hidden="1"/>
    </xf>
    <xf numFmtId="0" fontId="3" fillId="0" borderId="15" xfId="0" applyFont="1" applyFill="1" applyBorder="1" applyAlignment="1" applyProtection="1" quotePrefix="1">
      <alignment horizontal="center"/>
      <protection hidden="1"/>
    </xf>
    <xf numFmtId="14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4" xfId="0" applyNumberFormat="1" applyFont="1" applyFill="1" applyBorder="1" applyAlignment="1" applyProtection="1">
      <alignment horizontal="center"/>
      <protection hidden="1"/>
    </xf>
    <xf numFmtId="180" fontId="3" fillId="0" borderId="14" xfId="0" applyNumberFormat="1" applyFont="1" applyFill="1" applyBorder="1" applyAlignment="1" applyProtection="1">
      <alignment horizontal="center"/>
      <protection hidden="1"/>
    </xf>
    <xf numFmtId="0" fontId="3" fillId="3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2" fillId="0" borderId="11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>
      <alignment horizontal="center" vertical="center" shrinkToFit="1"/>
      <protection hidden="1"/>
    </xf>
    <xf numFmtId="14" fontId="15" fillId="0" borderId="14" xfId="0" applyNumberFormat="1" applyFont="1" applyFill="1" applyBorder="1" applyAlignment="1" applyProtection="1">
      <alignment horizontal="center" shrinkToFit="1"/>
      <protection hidden="1"/>
    </xf>
    <xf numFmtId="0" fontId="23" fillId="0" borderId="11" xfId="0" applyFont="1" applyFill="1" applyBorder="1" applyAlignment="1" applyProtection="1">
      <alignment horizontal="center" shrinkToFit="1"/>
      <protection hidden="1"/>
    </xf>
    <xf numFmtId="0" fontId="23" fillId="0" borderId="14" xfId="0" applyFont="1" applyFill="1" applyBorder="1" applyAlignment="1" applyProtection="1">
      <alignment horizontal="center" shrinkToFit="1"/>
      <protection hidden="1"/>
    </xf>
    <xf numFmtId="0" fontId="25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2" xfId="0" applyFont="1" applyBorder="1" applyAlignment="1">
      <alignment/>
    </xf>
    <xf numFmtId="2" fontId="26" fillId="0" borderId="12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80" fontId="6" fillId="0" borderId="23" xfId="0" applyNumberFormat="1" applyFont="1" applyFill="1" applyBorder="1" applyAlignment="1" applyProtection="1">
      <alignment horizontal="center" vertical="center"/>
      <protection hidden="1"/>
    </xf>
    <xf numFmtId="180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8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zoomScalePageLayoutView="0" workbookViewId="0" topLeftCell="A1">
      <selection activeCell="F7" sqref="F7"/>
    </sheetView>
  </sheetViews>
  <sheetFormatPr defaultColWidth="8.796875" defaultRowHeight="15"/>
  <cols>
    <col min="1" max="1" width="6.3984375" style="0" customWidth="1"/>
    <col min="2" max="2" width="7.8984375" style="114" customWidth="1"/>
    <col min="3" max="3" width="10.5" style="0" customWidth="1"/>
    <col min="4" max="4" width="6.19921875" style="0" customWidth="1"/>
    <col min="5" max="5" width="19.3984375" style="0" customWidth="1"/>
    <col min="6" max="6" width="6" style="0" customWidth="1"/>
    <col min="7" max="7" width="20.5" style="0" customWidth="1"/>
    <col min="8" max="8" width="6" style="0" customWidth="1"/>
    <col min="9" max="9" width="19.09765625" style="0" customWidth="1"/>
    <col min="10" max="10" width="5.5" style="0" customWidth="1"/>
    <col min="11" max="11" width="8.09765625" style="0" customWidth="1"/>
    <col min="12" max="12" width="6.5" style="0" customWidth="1"/>
    <col min="13" max="13" width="7.8984375" style="0" customWidth="1"/>
  </cols>
  <sheetData>
    <row r="1" ht="21.75" customHeight="1">
      <c r="A1" s="115" t="s">
        <v>824</v>
      </c>
    </row>
    <row r="2" spans="1:13" ht="24" customHeight="1">
      <c r="A2" s="168" t="s">
        <v>886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4" customHeight="1">
      <c r="A3" s="169" t="s">
        <v>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121" customFormat="1" ht="29.25" customHeight="1">
      <c r="A4" s="170" t="s">
        <v>10</v>
      </c>
      <c r="B4" s="170" t="s">
        <v>814</v>
      </c>
      <c r="C4" s="173" t="s">
        <v>811</v>
      </c>
      <c r="D4" s="174"/>
      <c r="E4" s="173" t="s">
        <v>812</v>
      </c>
      <c r="F4" s="174"/>
      <c r="G4" s="173" t="s">
        <v>813</v>
      </c>
      <c r="H4" s="174"/>
      <c r="I4" s="173" t="s">
        <v>815</v>
      </c>
      <c r="J4" s="174"/>
      <c r="K4" s="139" t="s">
        <v>842</v>
      </c>
      <c r="L4" s="139" t="s">
        <v>845</v>
      </c>
      <c r="M4" s="145" t="s">
        <v>846</v>
      </c>
    </row>
    <row r="5" spans="1:13" s="121" customFormat="1" ht="21.75" customHeight="1">
      <c r="A5" s="172"/>
      <c r="B5" s="172"/>
      <c r="C5" s="122" t="s">
        <v>784</v>
      </c>
      <c r="D5" s="122" t="s">
        <v>826</v>
      </c>
      <c r="E5" s="122" t="s">
        <v>784</v>
      </c>
      <c r="F5" s="122" t="s">
        <v>826</v>
      </c>
      <c r="G5" s="122" t="s">
        <v>784</v>
      </c>
      <c r="H5" s="122" t="s">
        <v>826</v>
      </c>
      <c r="I5" s="122" t="s">
        <v>784</v>
      </c>
      <c r="J5" s="122" t="s">
        <v>826</v>
      </c>
      <c r="K5" s="140" t="s">
        <v>843</v>
      </c>
      <c r="L5" s="140" t="s">
        <v>844</v>
      </c>
      <c r="M5" s="146" t="s">
        <v>847</v>
      </c>
    </row>
    <row r="6" spans="1:13" s="125" customFormat="1" ht="19.5" customHeight="1">
      <c r="A6" s="170">
        <v>10</v>
      </c>
      <c r="B6" s="123" t="s">
        <v>816</v>
      </c>
      <c r="C6" s="124" t="s">
        <v>855</v>
      </c>
      <c r="D6" s="150">
        <v>1</v>
      </c>
      <c r="E6" s="163" t="s">
        <v>848</v>
      </c>
      <c r="F6" s="150">
        <v>3</v>
      </c>
      <c r="G6" s="163" t="s">
        <v>827</v>
      </c>
      <c r="H6" s="150">
        <v>6</v>
      </c>
      <c r="I6" s="163" t="s">
        <v>828</v>
      </c>
      <c r="J6" s="150">
        <v>6</v>
      </c>
      <c r="K6" s="141">
        <f>J6+H6+F6+D6</f>
        <v>16</v>
      </c>
      <c r="L6" s="124">
        <v>32</v>
      </c>
      <c r="M6" s="147">
        <f>K6*100/L6</f>
        <v>50</v>
      </c>
    </row>
    <row r="7" spans="1:13" s="125" customFormat="1" ht="19.5" customHeight="1">
      <c r="A7" s="171"/>
      <c r="B7" s="126" t="s">
        <v>817</v>
      </c>
      <c r="C7" s="127" t="s">
        <v>856</v>
      </c>
      <c r="D7" s="151">
        <v>1</v>
      </c>
      <c r="E7" s="164" t="s">
        <v>853</v>
      </c>
      <c r="F7" s="151">
        <v>4</v>
      </c>
      <c r="G7" s="164" t="s">
        <v>829</v>
      </c>
      <c r="H7" s="151">
        <v>4</v>
      </c>
      <c r="I7" s="164" t="s">
        <v>830</v>
      </c>
      <c r="J7" s="151">
        <v>7</v>
      </c>
      <c r="K7" s="142">
        <f aca="true" t="shared" si="0" ref="K7:K22">J7+H7+F7+D7</f>
        <v>16</v>
      </c>
      <c r="L7" s="127">
        <v>28</v>
      </c>
      <c r="M7" s="148">
        <f aca="true" t="shared" si="1" ref="M7:M23">K7*100/L7</f>
        <v>57.142857142857146</v>
      </c>
    </row>
    <row r="8" spans="1:13" s="125" customFormat="1" ht="19.5" customHeight="1">
      <c r="A8" s="171"/>
      <c r="B8" s="126" t="s">
        <v>818</v>
      </c>
      <c r="C8" s="155" t="s">
        <v>860</v>
      </c>
      <c r="D8" s="155">
        <v>1</v>
      </c>
      <c r="E8" s="164" t="s">
        <v>857</v>
      </c>
      <c r="F8" s="155">
        <v>2</v>
      </c>
      <c r="G8" s="164" t="s">
        <v>858</v>
      </c>
      <c r="H8" s="155">
        <v>2</v>
      </c>
      <c r="I8" s="164" t="s">
        <v>859</v>
      </c>
      <c r="J8" s="155">
        <v>6</v>
      </c>
      <c r="K8" s="142">
        <f t="shared" si="0"/>
        <v>11</v>
      </c>
      <c r="L8" s="127">
        <v>28</v>
      </c>
      <c r="M8" s="148">
        <f t="shared" si="1"/>
        <v>39.285714285714285</v>
      </c>
    </row>
    <row r="9" spans="1:13" s="125" customFormat="1" ht="19.5" customHeight="1">
      <c r="A9" s="171"/>
      <c r="B9" s="126" t="s">
        <v>819</v>
      </c>
      <c r="C9" s="127" t="s">
        <v>861</v>
      </c>
      <c r="D9" s="151">
        <v>1</v>
      </c>
      <c r="E9" s="164" t="s">
        <v>831</v>
      </c>
      <c r="F9" s="151">
        <v>1</v>
      </c>
      <c r="G9" s="164" t="s">
        <v>832</v>
      </c>
      <c r="H9" s="151">
        <v>2</v>
      </c>
      <c r="I9" s="164" t="s">
        <v>862</v>
      </c>
      <c r="J9" s="151">
        <v>4</v>
      </c>
      <c r="K9" s="142">
        <f t="shared" si="0"/>
        <v>8</v>
      </c>
      <c r="L9" s="127">
        <v>26</v>
      </c>
      <c r="M9" s="148">
        <f t="shared" si="1"/>
        <v>30.76923076923077</v>
      </c>
    </row>
    <row r="10" spans="1:13" s="125" customFormat="1" ht="19.5" customHeight="1">
      <c r="A10" s="171"/>
      <c r="B10" s="126" t="s">
        <v>820</v>
      </c>
      <c r="C10" s="127"/>
      <c r="D10" s="151">
        <v>0</v>
      </c>
      <c r="E10" s="164" t="s">
        <v>863</v>
      </c>
      <c r="F10" s="151">
        <v>2</v>
      </c>
      <c r="G10" s="164" t="s">
        <v>828</v>
      </c>
      <c r="H10" s="151">
        <v>1</v>
      </c>
      <c r="I10" s="164" t="s">
        <v>833</v>
      </c>
      <c r="J10" s="151">
        <v>3</v>
      </c>
      <c r="K10" s="142">
        <f t="shared" si="0"/>
        <v>6</v>
      </c>
      <c r="L10" s="127">
        <v>23</v>
      </c>
      <c r="M10" s="148">
        <f t="shared" si="1"/>
        <v>26.08695652173913</v>
      </c>
    </row>
    <row r="11" spans="1:13" s="125" customFormat="1" ht="19.5" customHeight="1">
      <c r="A11" s="171"/>
      <c r="B11" s="126" t="s">
        <v>821</v>
      </c>
      <c r="C11" s="127"/>
      <c r="D11" s="151">
        <v>0</v>
      </c>
      <c r="E11" s="164"/>
      <c r="F11" s="151">
        <v>0</v>
      </c>
      <c r="G11" s="164"/>
      <c r="H11" s="151">
        <v>0</v>
      </c>
      <c r="I11" s="164" t="s">
        <v>834</v>
      </c>
      <c r="J11" s="151">
        <v>4</v>
      </c>
      <c r="K11" s="142">
        <f t="shared" si="0"/>
        <v>4</v>
      </c>
      <c r="L11" s="127">
        <v>21</v>
      </c>
      <c r="M11" s="148">
        <f t="shared" si="1"/>
        <v>19.047619047619047</v>
      </c>
    </row>
    <row r="12" spans="1:13" s="125" customFormat="1" ht="19.5" customHeight="1">
      <c r="A12" s="171"/>
      <c r="B12" s="126" t="s">
        <v>822</v>
      </c>
      <c r="C12" s="128" t="s">
        <v>882</v>
      </c>
      <c r="D12" s="151">
        <v>1</v>
      </c>
      <c r="E12" s="164" t="s">
        <v>854</v>
      </c>
      <c r="F12" s="151">
        <v>3</v>
      </c>
      <c r="G12" s="164" t="s">
        <v>829</v>
      </c>
      <c r="H12" s="151">
        <v>4</v>
      </c>
      <c r="I12" s="164" t="s">
        <v>835</v>
      </c>
      <c r="J12" s="151">
        <v>5</v>
      </c>
      <c r="K12" s="142">
        <f t="shared" si="0"/>
        <v>13</v>
      </c>
      <c r="L12" s="127">
        <v>26</v>
      </c>
      <c r="M12" s="148">
        <f t="shared" si="1"/>
        <v>50</v>
      </c>
    </row>
    <row r="13" spans="1:13" s="125" customFormat="1" ht="19.5" customHeight="1">
      <c r="A13" s="171"/>
      <c r="B13" s="129" t="s">
        <v>823</v>
      </c>
      <c r="C13" s="130"/>
      <c r="D13" s="152">
        <v>0</v>
      </c>
      <c r="E13" s="165" t="s">
        <v>864</v>
      </c>
      <c r="F13" s="152">
        <v>1</v>
      </c>
      <c r="G13" s="165" t="s">
        <v>865</v>
      </c>
      <c r="H13" s="152">
        <v>1</v>
      </c>
      <c r="I13" s="165" t="s">
        <v>866</v>
      </c>
      <c r="J13" s="156">
        <v>3</v>
      </c>
      <c r="K13" s="157">
        <f t="shared" si="0"/>
        <v>5</v>
      </c>
      <c r="L13" s="158">
        <v>31</v>
      </c>
      <c r="M13" s="159">
        <f t="shared" si="1"/>
        <v>16.129032258064516</v>
      </c>
    </row>
    <row r="14" spans="1:13" s="125" customFormat="1" ht="19.5" customHeight="1">
      <c r="A14" s="172"/>
      <c r="B14" s="131"/>
      <c r="C14" s="132"/>
      <c r="D14" s="153">
        <f>SUM(D6:D13)</f>
        <v>5</v>
      </c>
      <c r="E14" s="166"/>
      <c r="F14" s="153">
        <f>SUM(F6:F13)</f>
        <v>16</v>
      </c>
      <c r="G14" s="166"/>
      <c r="H14" s="153">
        <f>SUM(H6:H13)</f>
        <v>20</v>
      </c>
      <c r="I14" s="166"/>
      <c r="J14" s="153">
        <f>SUM(J6:J13)</f>
        <v>38</v>
      </c>
      <c r="K14" s="133">
        <f>J14+H14+F14+D14</f>
        <v>79</v>
      </c>
      <c r="L14" s="133">
        <f>SUM(L6:L13)</f>
        <v>215</v>
      </c>
      <c r="M14" s="161">
        <f t="shared" si="1"/>
        <v>36.74418604651163</v>
      </c>
    </row>
    <row r="15" spans="1:13" s="125" customFormat="1" ht="19.5" customHeight="1">
      <c r="A15" s="170">
        <v>11</v>
      </c>
      <c r="B15" s="134" t="s">
        <v>816</v>
      </c>
      <c r="C15" s="136" t="s">
        <v>883</v>
      </c>
      <c r="D15" s="154">
        <v>1</v>
      </c>
      <c r="E15" s="167" t="s">
        <v>849</v>
      </c>
      <c r="F15" s="154">
        <v>4</v>
      </c>
      <c r="G15" s="167" t="s">
        <v>836</v>
      </c>
      <c r="H15" s="154">
        <v>4</v>
      </c>
      <c r="I15" s="167" t="s">
        <v>867</v>
      </c>
      <c r="J15" s="154">
        <v>4</v>
      </c>
      <c r="K15" s="144">
        <f t="shared" si="0"/>
        <v>13</v>
      </c>
      <c r="L15" s="135">
        <v>27</v>
      </c>
      <c r="M15" s="160">
        <f t="shared" si="1"/>
        <v>48.148148148148145</v>
      </c>
    </row>
    <row r="16" spans="1:13" s="125" customFormat="1" ht="19.5" customHeight="1">
      <c r="A16" s="171"/>
      <c r="B16" s="126" t="s">
        <v>817</v>
      </c>
      <c r="C16" s="128" t="s">
        <v>884</v>
      </c>
      <c r="D16" s="151">
        <v>2</v>
      </c>
      <c r="E16" s="164" t="s">
        <v>850</v>
      </c>
      <c r="F16" s="151">
        <v>3</v>
      </c>
      <c r="G16" s="164" t="s">
        <v>851</v>
      </c>
      <c r="H16" s="151">
        <v>4</v>
      </c>
      <c r="I16" s="164" t="s">
        <v>837</v>
      </c>
      <c r="J16" s="151">
        <v>5</v>
      </c>
      <c r="K16" s="142">
        <f t="shared" si="0"/>
        <v>14</v>
      </c>
      <c r="L16" s="127">
        <v>22</v>
      </c>
      <c r="M16" s="148">
        <f t="shared" si="1"/>
        <v>63.63636363636363</v>
      </c>
    </row>
    <row r="17" spans="1:13" s="125" customFormat="1" ht="19.5" customHeight="1">
      <c r="A17" s="171"/>
      <c r="B17" s="126" t="s">
        <v>818</v>
      </c>
      <c r="C17" s="127" t="s">
        <v>868</v>
      </c>
      <c r="D17" s="151">
        <v>3</v>
      </c>
      <c r="E17" s="164" t="s">
        <v>838</v>
      </c>
      <c r="F17" s="151">
        <v>2</v>
      </c>
      <c r="G17" s="164" t="s">
        <v>839</v>
      </c>
      <c r="H17" s="151">
        <v>4</v>
      </c>
      <c r="I17" s="164" t="s">
        <v>869</v>
      </c>
      <c r="J17" s="151">
        <v>3</v>
      </c>
      <c r="K17" s="142">
        <f t="shared" si="0"/>
        <v>12</v>
      </c>
      <c r="L17" s="127">
        <v>25</v>
      </c>
      <c r="M17" s="148">
        <f t="shared" si="1"/>
        <v>48</v>
      </c>
    </row>
    <row r="18" spans="1:13" s="125" customFormat="1" ht="19.5" customHeight="1">
      <c r="A18" s="171"/>
      <c r="B18" s="126" t="s">
        <v>819</v>
      </c>
      <c r="C18" s="127" t="s">
        <v>870</v>
      </c>
      <c r="D18" s="151">
        <v>1</v>
      </c>
      <c r="E18" s="164" t="s">
        <v>871</v>
      </c>
      <c r="F18" s="151">
        <v>2</v>
      </c>
      <c r="G18" s="164" t="s">
        <v>872</v>
      </c>
      <c r="H18" s="151">
        <v>4</v>
      </c>
      <c r="I18" s="164" t="s">
        <v>873</v>
      </c>
      <c r="J18" s="151">
        <v>8</v>
      </c>
      <c r="K18" s="142">
        <f t="shared" si="0"/>
        <v>15</v>
      </c>
      <c r="L18" s="127">
        <v>28</v>
      </c>
      <c r="M18" s="148">
        <f t="shared" si="1"/>
        <v>53.57142857142857</v>
      </c>
    </row>
    <row r="19" spans="1:13" s="125" customFormat="1" ht="19.5" customHeight="1">
      <c r="A19" s="171"/>
      <c r="B19" s="126" t="s">
        <v>820</v>
      </c>
      <c r="C19" s="127" t="s">
        <v>856</v>
      </c>
      <c r="D19" s="151">
        <v>1</v>
      </c>
      <c r="E19" s="164" t="s">
        <v>874</v>
      </c>
      <c r="F19" s="151">
        <v>1</v>
      </c>
      <c r="G19" s="164" t="s">
        <v>875</v>
      </c>
      <c r="H19" s="151">
        <v>3</v>
      </c>
      <c r="I19" s="164" t="s">
        <v>876</v>
      </c>
      <c r="J19" s="151">
        <v>3</v>
      </c>
      <c r="K19" s="142">
        <f t="shared" si="0"/>
        <v>8</v>
      </c>
      <c r="L19" s="127">
        <v>24</v>
      </c>
      <c r="M19" s="148">
        <f t="shared" si="1"/>
        <v>33.333333333333336</v>
      </c>
    </row>
    <row r="20" spans="1:13" s="125" customFormat="1" ht="19.5" customHeight="1">
      <c r="A20" s="171"/>
      <c r="B20" s="126" t="s">
        <v>821</v>
      </c>
      <c r="C20" s="128" t="s">
        <v>883</v>
      </c>
      <c r="D20" s="151">
        <v>1</v>
      </c>
      <c r="E20" s="164" t="s">
        <v>825</v>
      </c>
      <c r="F20" s="151">
        <v>4</v>
      </c>
      <c r="G20" s="164" t="s">
        <v>840</v>
      </c>
      <c r="H20" s="151">
        <v>4</v>
      </c>
      <c r="I20" s="164" t="s">
        <v>841</v>
      </c>
      <c r="J20" s="151">
        <v>4</v>
      </c>
      <c r="K20" s="142">
        <f t="shared" si="0"/>
        <v>13</v>
      </c>
      <c r="L20" s="127">
        <v>25</v>
      </c>
      <c r="M20" s="148">
        <f t="shared" si="1"/>
        <v>52</v>
      </c>
    </row>
    <row r="21" spans="1:13" s="125" customFormat="1" ht="19.5" customHeight="1">
      <c r="A21" s="171"/>
      <c r="B21" s="126" t="s">
        <v>822</v>
      </c>
      <c r="C21" s="128" t="s">
        <v>885</v>
      </c>
      <c r="D21" s="151">
        <v>1</v>
      </c>
      <c r="E21" s="164" t="s">
        <v>852</v>
      </c>
      <c r="F21" s="151">
        <v>3</v>
      </c>
      <c r="G21" s="164" t="s">
        <v>877</v>
      </c>
      <c r="H21" s="151">
        <v>2</v>
      </c>
      <c r="I21" s="164" t="s">
        <v>878</v>
      </c>
      <c r="J21" s="151">
        <v>6</v>
      </c>
      <c r="K21" s="142">
        <f t="shared" si="0"/>
        <v>12</v>
      </c>
      <c r="L21" s="127">
        <v>26</v>
      </c>
      <c r="M21" s="148">
        <f t="shared" si="1"/>
        <v>46.15384615384615</v>
      </c>
    </row>
    <row r="22" spans="1:13" s="125" customFormat="1" ht="19.5" customHeight="1">
      <c r="A22" s="171"/>
      <c r="B22" s="129" t="s">
        <v>823</v>
      </c>
      <c r="C22" s="130"/>
      <c r="D22" s="152">
        <v>0</v>
      </c>
      <c r="E22" s="165" t="s">
        <v>879</v>
      </c>
      <c r="F22" s="152">
        <v>2</v>
      </c>
      <c r="G22" s="165" t="s">
        <v>880</v>
      </c>
      <c r="H22" s="152">
        <v>2</v>
      </c>
      <c r="I22" s="165" t="s">
        <v>881</v>
      </c>
      <c r="J22" s="152">
        <v>7</v>
      </c>
      <c r="K22" s="143">
        <f t="shared" si="0"/>
        <v>11</v>
      </c>
      <c r="L22" s="130">
        <v>30</v>
      </c>
      <c r="M22" s="149">
        <f t="shared" si="1"/>
        <v>36.666666666666664</v>
      </c>
    </row>
    <row r="23" spans="1:13" s="125" customFormat="1" ht="21" customHeight="1">
      <c r="A23" s="172"/>
      <c r="B23" s="137"/>
      <c r="C23" s="138"/>
      <c r="D23" s="153">
        <f>SUM(D15:D22)</f>
        <v>10</v>
      </c>
      <c r="E23" s="133"/>
      <c r="F23" s="153">
        <f>SUM(F15:F22)</f>
        <v>21</v>
      </c>
      <c r="G23" s="133"/>
      <c r="H23" s="153">
        <f>SUM(H15:H22)</f>
        <v>27</v>
      </c>
      <c r="I23" s="133"/>
      <c r="J23" s="153">
        <f>SUM(J15:J22)</f>
        <v>40</v>
      </c>
      <c r="K23" s="133">
        <f>SUM(K15:K22)</f>
        <v>98</v>
      </c>
      <c r="L23" s="133">
        <f>SUM(L15:L22)</f>
        <v>207</v>
      </c>
      <c r="M23" s="162">
        <f t="shared" si="1"/>
        <v>47.34299516908212</v>
      </c>
    </row>
  </sheetData>
  <sheetProtection/>
  <mergeCells count="10">
    <mergeCell ref="A2:M2"/>
    <mergeCell ref="A3:M3"/>
    <mergeCell ref="A6:A14"/>
    <mergeCell ref="A15:A23"/>
    <mergeCell ref="B4:B5"/>
    <mergeCell ref="A4:A5"/>
    <mergeCell ref="C4:D4"/>
    <mergeCell ref="E4:F4"/>
    <mergeCell ref="G4:H4"/>
    <mergeCell ref="I4:J4"/>
  </mergeCells>
  <printOptions/>
  <pageMargins left="0.3" right="0.3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28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38" sqref="B138"/>
    </sheetView>
  </sheetViews>
  <sheetFormatPr defaultColWidth="8.796875" defaultRowHeight="15"/>
  <cols>
    <col min="1" max="1" width="4.3984375" style="38" customWidth="1"/>
    <col min="2" max="2" width="25.69921875" style="38" customWidth="1"/>
    <col min="3" max="3" width="10.69921875" style="38" hidden="1" customWidth="1"/>
    <col min="4" max="4" width="7.09765625" style="37" customWidth="1"/>
    <col min="5" max="5" width="6.59765625" style="37" customWidth="1"/>
    <col min="6" max="6" width="5.69921875" style="37" customWidth="1"/>
    <col min="7" max="7" width="7.19921875" style="37" hidden="1" customWidth="1"/>
    <col min="8" max="8" width="10.19921875" style="37" customWidth="1"/>
    <col min="9" max="9" width="12" style="37" customWidth="1"/>
    <col min="10" max="15" width="5.09765625" style="35" hidden="1" customWidth="1"/>
    <col min="16" max="17" width="5.09765625" style="36" hidden="1" customWidth="1"/>
    <col min="18" max="18" width="7.8984375" style="37" hidden="1" customWidth="1"/>
    <col min="19" max="19" width="13.19921875" style="38" hidden="1" customWidth="1"/>
    <col min="20" max="20" width="5.69921875" style="37" hidden="1" customWidth="1"/>
    <col min="21" max="21" width="7.19921875" style="37" hidden="1" customWidth="1"/>
    <col min="22" max="24" width="0" style="38" hidden="1" customWidth="1"/>
    <col min="25" max="16384" width="9" style="38" customWidth="1"/>
  </cols>
  <sheetData>
    <row r="1" spans="1:25" s="2" customFormat="1" ht="24.75" customHeight="1">
      <c r="A1" s="177" t="s">
        <v>887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s="2" customFormat="1" ht="21" customHeight="1">
      <c r="A2" s="178" t="s">
        <v>551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s="2" customFormat="1" ht="21" customHeight="1">
      <c r="A3" s="178" t="s">
        <v>11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2" s="2" customFormat="1" ht="5.25" customHeight="1">
      <c r="A4" s="178"/>
      <c r="B4" s="178"/>
      <c r="C4" s="178"/>
      <c r="D4" s="178"/>
      <c r="E4" s="178"/>
      <c r="F4" s="178"/>
      <c r="G4" s="178"/>
      <c r="H4" s="178"/>
      <c r="I4" s="178"/>
      <c r="J4" s="20"/>
      <c r="K4" s="20"/>
      <c r="L4" s="20"/>
      <c r="M4" s="20"/>
      <c r="N4" s="20"/>
      <c r="O4" s="20"/>
      <c r="P4" s="20"/>
      <c r="Q4" s="20"/>
      <c r="R4" s="20"/>
      <c r="S4" s="20"/>
      <c r="U4" s="20"/>
      <c r="V4" s="2" t="s">
        <v>785</v>
      </c>
    </row>
    <row r="5" spans="1:21" s="2" customFormat="1" ht="10.5" customHeight="1">
      <c r="A5" s="1"/>
      <c r="B5" s="1"/>
      <c r="C5" s="1"/>
      <c r="D5" s="1"/>
      <c r="E5" s="1"/>
      <c r="F5" s="1"/>
      <c r="G5" s="1"/>
      <c r="H5" s="1"/>
      <c r="I5" s="1"/>
      <c r="J5" s="14"/>
      <c r="K5" s="14"/>
      <c r="L5" s="14"/>
      <c r="M5" s="14"/>
      <c r="N5" s="14"/>
      <c r="O5" s="14"/>
      <c r="P5" s="15"/>
      <c r="Q5" s="15"/>
      <c r="R5" s="1"/>
      <c r="T5" s="1"/>
      <c r="U5" s="1"/>
    </row>
    <row r="6" spans="1:25" s="40" customFormat="1" ht="21.75" customHeight="1">
      <c r="A6" s="182" t="s">
        <v>9</v>
      </c>
      <c r="B6" s="180" t="s">
        <v>0</v>
      </c>
      <c r="C6" s="184" t="s">
        <v>22</v>
      </c>
      <c r="D6" s="180" t="s">
        <v>10</v>
      </c>
      <c r="E6" s="180" t="s">
        <v>539</v>
      </c>
      <c r="F6" s="175" t="s">
        <v>542</v>
      </c>
      <c r="G6" s="175" t="s">
        <v>540</v>
      </c>
      <c r="H6" s="175" t="s">
        <v>784</v>
      </c>
      <c r="I6" s="184" t="s">
        <v>541</v>
      </c>
      <c r="J6" s="187" t="s">
        <v>21</v>
      </c>
      <c r="K6" s="188"/>
      <c r="L6" s="188"/>
      <c r="M6" s="188"/>
      <c r="N6" s="188"/>
      <c r="O6" s="188"/>
      <c r="P6" s="188"/>
      <c r="Q6" s="188"/>
      <c r="R6" s="180" t="s">
        <v>23</v>
      </c>
      <c r="S6" s="186" t="s">
        <v>24</v>
      </c>
      <c r="T6" s="175" t="s">
        <v>542</v>
      </c>
      <c r="U6" s="175" t="s">
        <v>540</v>
      </c>
      <c r="V6" s="179" t="s">
        <v>783</v>
      </c>
      <c r="W6" s="179" t="s">
        <v>784</v>
      </c>
      <c r="Y6" s="179" t="s">
        <v>809</v>
      </c>
    </row>
    <row r="7" spans="1:25" s="40" customFormat="1" ht="19.5" customHeight="1">
      <c r="A7" s="183"/>
      <c r="B7" s="181"/>
      <c r="C7" s="185"/>
      <c r="D7" s="181"/>
      <c r="E7" s="181"/>
      <c r="F7" s="176"/>
      <c r="G7" s="176"/>
      <c r="H7" s="176"/>
      <c r="I7" s="185"/>
      <c r="J7" s="5" t="s">
        <v>1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6" t="s">
        <v>7</v>
      </c>
      <c r="Q7" s="6" t="s">
        <v>8</v>
      </c>
      <c r="R7" s="181"/>
      <c r="S7" s="186"/>
      <c r="T7" s="176"/>
      <c r="U7" s="176"/>
      <c r="V7" s="179"/>
      <c r="W7" s="179"/>
      <c r="Y7" s="179"/>
    </row>
    <row r="8" spans="1:25" ht="18" customHeight="1">
      <c r="A8" s="18">
        <f>IF(D8&lt;&gt;"",SUBTOTAL(103,$D$7:D8),"")</f>
        <v>1</v>
      </c>
      <c r="B8" s="41" t="s">
        <v>451</v>
      </c>
      <c r="C8" s="41"/>
      <c r="D8" s="24" t="s">
        <v>68</v>
      </c>
      <c r="E8" s="42" t="s">
        <v>582</v>
      </c>
      <c r="F8" s="19" t="s">
        <v>14</v>
      </c>
      <c r="G8" s="19" t="s">
        <v>544</v>
      </c>
      <c r="H8" s="19">
        <v>17</v>
      </c>
      <c r="I8" s="116" t="s">
        <v>443</v>
      </c>
      <c r="J8" s="116" t="s">
        <v>443</v>
      </c>
      <c r="K8" s="116" t="s">
        <v>443</v>
      </c>
      <c r="L8" s="116" t="s">
        <v>443</v>
      </c>
      <c r="M8" s="116" t="s">
        <v>443</v>
      </c>
      <c r="N8" s="116" t="s">
        <v>443</v>
      </c>
      <c r="O8" s="116" t="s">
        <v>443</v>
      </c>
      <c r="P8" s="116" t="s">
        <v>443</v>
      </c>
      <c r="Q8" s="116" t="s">
        <v>443</v>
      </c>
      <c r="R8" s="116" t="s">
        <v>443</v>
      </c>
      <c r="S8" s="116" t="s">
        <v>443</v>
      </c>
      <c r="T8" s="116" t="s">
        <v>443</v>
      </c>
      <c r="U8" s="116" t="s">
        <v>443</v>
      </c>
      <c r="V8" s="116" t="s">
        <v>443</v>
      </c>
      <c r="W8" s="116" t="s">
        <v>443</v>
      </c>
      <c r="X8" s="116" t="s">
        <v>443</v>
      </c>
      <c r="Y8" s="117" t="s">
        <v>811</v>
      </c>
    </row>
    <row r="9" spans="1:25" ht="18" customHeight="1">
      <c r="A9" s="3">
        <f>IF(D9&lt;&gt;"",SUBTOTAL(103,$D$8:D9),"")</f>
        <v>2</v>
      </c>
      <c r="B9" s="30" t="s">
        <v>270</v>
      </c>
      <c r="C9" s="29" t="s">
        <v>271</v>
      </c>
      <c r="D9" s="27" t="s">
        <v>224</v>
      </c>
      <c r="E9" s="43" t="s">
        <v>627</v>
      </c>
      <c r="F9" s="4" t="s">
        <v>15</v>
      </c>
      <c r="G9" s="4" t="s">
        <v>545</v>
      </c>
      <c r="H9" s="4">
        <v>16.5</v>
      </c>
      <c r="I9" s="29" t="s">
        <v>279</v>
      </c>
      <c r="J9" s="29" t="s">
        <v>279</v>
      </c>
      <c r="K9" s="29" t="s">
        <v>279</v>
      </c>
      <c r="L9" s="29" t="s">
        <v>279</v>
      </c>
      <c r="M9" s="29" t="s">
        <v>279</v>
      </c>
      <c r="N9" s="29" t="s">
        <v>279</v>
      </c>
      <c r="O9" s="29" t="s">
        <v>279</v>
      </c>
      <c r="P9" s="29" t="s">
        <v>279</v>
      </c>
      <c r="Q9" s="29" t="s">
        <v>279</v>
      </c>
      <c r="R9" s="29" t="s">
        <v>279</v>
      </c>
      <c r="S9" s="29" t="s">
        <v>279</v>
      </c>
      <c r="T9" s="29" t="s">
        <v>279</v>
      </c>
      <c r="U9" s="29" t="s">
        <v>279</v>
      </c>
      <c r="V9" s="29" t="s">
        <v>279</v>
      </c>
      <c r="W9" s="29" t="s">
        <v>279</v>
      </c>
      <c r="X9" s="29" t="s">
        <v>279</v>
      </c>
      <c r="Y9" s="113" t="s">
        <v>811</v>
      </c>
    </row>
    <row r="10" spans="1:25" ht="18" customHeight="1">
      <c r="A10" s="3">
        <f>IF(D10&lt;&gt;"",SUBTOTAL(103,$D$8:D10),"")</f>
        <v>3</v>
      </c>
      <c r="B10" s="30" t="s">
        <v>260</v>
      </c>
      <c r="C10" s="32" t="s">
        <v>261</v>
      </c>
      <c r="D10" s="27" t="s">
        <v>224</v>
      </c>
      <c r="E10" s="43" t="s">
        <v>590</v>
      </c>
      <c r="F10" s="4" t="s">
        <v>14</v>
      </c>
      <c r="G10" s="4" t="s">
        <v>544</v>
      </c>
      <c r="H10" s="4">
        <v>15.25</v>
      </c>
      <c r="I10" s="32" t="s">
        <v>279</v>
      </c>
      <c r="J10" s="7"/>
      <c r="K10" s="7" t="s">
        <v>12</v>
      </c>
      <c r="L10" s="7"/>
      <c r="M10" s="7"/>
      <c r="N10" s="7"/>
      <c r="O10" s="7"/>
      <c r="P10" s="8"/>
      <c r="Q10" s="8"/>
      <c r="R10" s="4" t="s">
        <v>14</v>
      </c>
      <c r="S10" s="4" t="s">
        <v>279</v>
      </c>
      <c r="T10" s="4" t="s">
        <v>14</v>
      </c>
      <c r="U10" s="4" t="s">
        <v>544</v>
      </c>
      <c r="V10" s="4" t="e">
        <f>V9+1</f>
        <v>#VALUE!</v>
      </c>
      <c r="W10" s="39">
        <v>15.25</v>
      </c>
      <c r="X10" s="58"/>
      <c r="Y10" s="29" t="s">
        <v>812</v>
      </c>
    </row>
    <row r="11" spans="1:25" ht="18" customHeight="1">
      <c r="A11" s="3">
        <f>IF(D11&lt;&gt;"",SUBTOTAL(103,$D$8:D11),"")</f>
        <v>4</v>
      </c>
      <c r="B11" s="31" t="s">
        <v>231</v>
      </c>
      <c r="C11" s="32" t="s">
        <v>232</v>
      </c>
      <c r="D11" s="27" t="s">
        <v>224</v>
      </c>
      <c r="E11" s="43" t="s">
        <v>561</v>
      </c>
      <c r="F11" s="4" t="s">
        <v>13</v>
      </c>
      <c r="G11" s="4" t="s">
        <v>543</v>
      </c>
      <c r="H11" s="4">
        <v>14.75</v>
      </c>
      <c r="I11" s="32" t="s">
        <v>279</v>
      </c>
      <c r="J11" s="7" t="s">
        <v>12</v>
      </c>
      <c r="K11" s="7"/>
      <c r="L11" s="7"/>
      <c r="M11" s="7"/>
      <c r="N11" s="7"/>
      <c r="O11" s="7"/>
      <c r="P11" s="8"/>
      <c r="Q11" s="8"/>
      <c r="R11" s="4" t="s">
        <v>13</v>
      </c>
      <c r="S11" s="4" t="s">
        <v>279</v>
      </c>
      <c r="T11" s="4" t="s">
        <v>13</v>
      </c>
      <c r="U11" s="4" t="s">
        <v>543</v>
      </c>
      <c r="V11" s="4" t="e">
        <f>V10+1</f>
        <v>#VALUE!</v>
      </c>
      <c r="W11" s="39">
        <v>14.75</v>
      </c>
      <c r="Y11" s="113" t="s">
        <v>811</v>
      </c>
    </row>
    <row r="12" spans="1:25" ht="18" customHeight="1">
      <c r="A12" s="3">
        <f>IF(D12&lt;&gt;"",SUBTOTAL(103,$D$7:D12),"")</f>
        <v>5</v>
      </c>
      <c r="B12" s="30" t="s">
        <v>447</v>
      </c>
      <c r="C12" s="30"/>
      <c r="D12" s="27" t="s">
        <v>66</v>
      </c>
      <c r="E12" s="43" t="s">
        <v>746</v>
      </c>
      <c r="F12" s="4" t="s">
        <v>18</v>
      </c>
      <c r="G12" s="4" t="s">
        <v>550</v>
      </c>
      <c r="H12" s="4">
        <v>14.5</v>
      </c>
      <c r="I12" s="27" t="s">
        <v>443</v>
      </c>
      <c r="J12" s="7"/>
      <c r="K12" s="7"/>
      <c r="L12" s="7"/>
      <c r="M12" s="7"/>
      <c r="N12" s="7"/>
      <c r="O12" s="7"/>
      <c r="P12" s="8"/>
      <c r="Q12" s="8" t="s">
        <v>12</v>
      </c>
      <c r="R12" s="4" t="s">
        <v>18</v>
      </c>
      <c r="S12" s="4" t="s">
        <v>443</v>
      </c>
      <c r="T12" s="4" t="s">
        <v>18</v>
      </c>
      <c r="U12" s="4" t="s">
        <v>550</v>
      </c>
      <c r="V12" s="4" t="e">
        <f>V11+1</f>
        <v>#VALUE!</v>
      </c>
      <c r="W12" s="39">
        <v>14.5</v>
      </c>
      <c r="Y12" s="113" t="s">
        <v>811</v>
      </c>
    </row>
    <row r="13" spans="1:25" ht="18" customHeight="1">
      <c r="A13" s="3">
        <f>IF(D13&lt;&gt;"",SUBTOTAL(103,$D$7:D13),"")</f>
        <v>6</v>
      </c>
      <c r="B13" s="31" t="s">
        <v>488</v>
      </c>
      <c r="C13" s="30"/>
      <c r="D13" s="27" t="s">
        <v>68</v>
      </c>
      <c r="E13" s="43" t="s">
        <v>595</v>
      </c>
      <c r="F13" s="4" t="s">
        <v>14</v>
      </c>
      <c r="G13" s="4" t="s">
        <v>544</v>
      </c>
      <c r="H13" s="4">
        <v>14.25</v>
      </c>
      <c r="I13" s="27" t="s">
        <v>443</v>
      </c>
      <c r="J13" s="7"/>
      <c r="K13" s="7" t="s">
        <v>12</v>
      </c>
      <c r="L13" s="7"/>
      <c r="M13" s="7"/>
      <c r="N13" s="7"/>
      <c r="O13" s="7"/>
      <c r="P13" s="8"/>
      <c r="Q13" s="8"/>
      <c r="R13" s="4" t="s">
        <v>14</v>
      </c>
      <c r="S13" s="4" t="s">
        <v>443</v>
      </c>
      <c r="T13" s="4" t="s">
        <v>14</v>
      </c>
      <c r="U13" s="4" t="s">
        <v>544</v>
      </c>
      <c r="V13" s="4" t="e">
        <f>V12+1</f>
        <v>#VALUE!</v>
      </c>
      <c r="W13" s="39">
        <v>14.25</v>
      </c>
      <c r="X13" s="58"/>
      <c r="Y13" s="29" t="s">
        <v>812</v>
      </c>
    </row>
    <row r="14" spans="1:25" ht="18" customHeight="1">
      <c r="A14" s="3">
        <f>IF(D14&lt;&gt;"",SUBTOTAL(103,$D$7:D14),"")</f>
        <v>7</v>
      </c>
      <c r="B14" s="31" t="s">
        <v>444</v>
      </c>
      <c r="C14" s="31"/>
      <c r="D14" s="27" t="s">
        <v>68</v>
      </c>
      <c r="E14" s="43" t="s">
        <v>553</v>
      </c>
      <c r="F14" s="4" t="s">
        <v>13</v>
      </c>
      <c r="G14" s="4" t="s">
        <v>543</v>
      </c>
      <c r="H14" s="4">
        <v>14</v>
      </c>
      <c r="I14" s="45" t="s">
        <v>443</v>
      </c>
      <c r="J14" s="7" t="s">
        <v>12</v>
      </c>
      <c r="K14" s="7"/>
      <c r="L14" s="7"/>
      <c r="M14" s="7"/>
      <c r="N14" s="7"/>
      <c r="O14" s="7"/>
      <c r="P14" s="8"/>
      <c r="Q14" s="8"/>
      <c r="R14" s="4" t="s">
        <v>13</v>
      </c>
      <c r="S14" s="4" t="s">
        <v>443</v>
      </c>
      <c r="T14" s="4" t="s">
        <v>13</v>
      </c>
      <c r="U14" s="4" t="s">
        <v>543</v>
      </c>
      <c r="V14" s="4">
        <v>5</v>
      </c>
      <c r="W14" s="39">
        <v>14</v>
      </c>
      <c r="Y14" s="29" t="s">
        <v>812</v>
      </c>
    </row>
    <row r="15" spans="1:25" ht="18" customHeight="1">
      <c r="A15" s="3">
        <f>IF(D15&lt;&gt;"",SUBTOTAL(103,$D$7:D15),"")</f>
        <v>8</v>
      </c>
      <c r="B15" s="31" t="s">
        <v>479</v>
      </c>
      <c r="C15" s="30"/>
      <c r="D15" s="27" t="s">
        <v>68</v>
      </c>
      <c r="E15" s="43" t="s">
        <v>560</v>
      </c>
      <c r="F15" s="4" t="s">
        <v>13</v>
      </c>
      <c r="G15" s="4" t="s">
        <v>543</v>
      </c>
      <c r="H15" s="4">
        <v>14</v>
      </c>
      <c r="I15" s="27" t="s">
        <v>443</v>
      </c>
      <c r="J15" s="7" t="s">
        <v>12</v>
      </c>
      <c r="K15" s="7"/>
      <c r="L15" s="7"/>
      <c r="M15" s="7"/>
      <c r="N15" s="7"/>
      <c r="O15" s="7"/>
      <c r="P15" s="8"/>
      <c r="Q15" s="8"/>
      <c r="R15" s="4" t="s">
        <v>13</v>
      </c>
      <c r="S15" s="4" t="s">
        <v>443</v>
      </c>
      <c r="T15" s="4" t="s">
        <v>13</v>
      </c>
      <c r="U15" s="4" t="s">
        <v>543</v>
      </c>
      <c r="V15" s="4">
        <f aca="true" t="shared" si="0" ref="V15:V57">V14+1</f>
        <v>6</v>
      </c>
      <c r="W15" s="39">
        <v>14</v>
      </c>
      <c r="Y15" s="29" t="s">
        <v>812</v>
      </c>
    </row>
    <row r="16" spans="1:25" ht="18" customHeight="1">
      <c r="A16" s="3">
        <f>IF(D16&lt;&gt;"",SUBTOTAL(103,$D$7:D16),"")</f>
        <v>9</v>
      </c>
      <c r="B16" s="30" t="s">
        <v>448</v>
      </c>
      <c r="C16" s="30"/>
      <c r="D16" s="27" t="s">
        <v>66</v>
      </c>
      <c r="E16" s="43" t="s">
        <v>646</v>
      </c>
      <c r="F16" s="4" t="s">
        <v>16</v>
      </c>
      <c r="G16" s="4" t="s">
        <v>546</v>
      </c>
      <c r="H16" s="4">
        <v>14</v>
      </c>
      <c r="I16" s="27" t="s">
        <v>443</v>
      </c>
      <c r="J16" s="7"/>
      <c r="K16" s="7"/>
      <c r="L16" s="7"/>
      <c r="M16" s="7" t="s">
        <v>12</v>
      </c>
      <c r="N16" s="7"/>
      <c r="O16" s="7"/>
      <c r="P16" s="8"/>
      <c r="Q16" s="8"/>
      <c r="R16" s="4" t="s">
        <v>16</v>
      </c>
      <c r="S16" s="4" t="s">
        <v>443</v>
      </c>
      <c r="T16" s="4" t="s">
        <v>16</v>
      </c>
      <c r="U16" s="4" t="s">
        <v>546</v>
      </c>
      <c r="V16" s="4">
        <f t="shared" si="0"/>
        <v>7</v>
      </c>
      <c r="W16" s="39">
        <v>14</v>
      </c>
      <c r="Y16" s="113" t="s">
        <v>811</v>
      </c>
    </row>
    <row r="17" spans="1:25" ht="18" customHeight="1">
      <c r="A17" s="3">
        <f>IF(D17&lt;&gt;"",SUBTOTAL(103,$D$7:D17),"")</f>
        <v>10</v>
      </c>
      <c r="B17" s="31" t="s">
        <v>469</v>
      </c>
      <c r="C17" s="31"/>
      <c r="D17" s="27" t="s">
        <v>68</v>
      </c>
      <c r="E17" s="43" t="s">
        <v>748</v>
      </c>
      <c r="F17" s="4" t="s">
        <v>18</v>
      </c>
      <c r="G17" s="4" t="s">
        <v>550</v>
      </c>
      <c r="H17" s="4">
        <v>13.75</v>
      </c>
      <c r="I17" s="45" t="s">
        <v>443</v>
      </c>
      <c r="J17" s="7"/>
      <c r="K17" s="7"/>
      <c r="L17" s="7"/>
      <c r="M17" s="7"/>
      <c r="N17" s="7"/>
      <c r="O17" s="7"/>
      <c r="P17" s="8"/>
      <c r="Q17" s="8" t="s">
        <v>12</v>
      </c>
      <c r="R17" s="4" t="s">
        <v>18</v>
      </c>
      <c r="S17" s="4" t="s">
        <v>443</v>
      </c>
      <c r="T17" s="4" t="s">
        <v>18</v>
      </c>
      <c r="U17" s="4" t="s">
        <v>550</v>
      </c>
      <c r="V17" s="4">
        <f t="shared" si="0"/>
        <v>8</v>
      </c>
      <c r="W17" s="39">
        <v>13.75</v>
      </c>
      <c r="Y17" s="29" t="s">
        <v>812</v>
      </c>
    </row>
    <row r="18" spans="1:25" ht="18" customHeight="1">
      <c r="A18" s="3">
        <f>IF(D18&lt;&gt;"",SUBTOTAL(103,$D$8:D18),"")</f>
        <v>11</v>
      </c>
      <c r="B18" s="30" t="s">
        <v>27</v>
      </c>
      <c r="C18" s="26">
        <v>37545</v>
      </c>
      <c r="D18" s="27" t="s">
        <v>68</v>
      </c>
      <c r="E18" s="43" t="s">
        <v>642</v>
      </c>
      <c r="F18" s="4" t="s">
        <v>16</v>
      </c>
      <c r="G18" s="4" t="s">
        <v>546</v>
      </c>
      <c r="H18" s="4">
        <v>13.75</v>
      </c>
      <c r="I18" s="26" t="s">
        <v>117</v>
      </c>
      <c r="J18" s="7"/>
      <c r="K18" s="7"/>
      <c r="L18" s="7"/>
      <c r="M18" s="7" t="s">
        <v>12</v>
      </c>
      <c r="N18" s="7"/>
      <c r="O18" s="7"/>
      <c r="P18" s="8"/>
      <c r="Q18" s="8"/>
      <c r="R18" s="4" t="s">
        <v>16</v>
      </c>
      <c r="S18" s="4" t="s">
        <v>117</v>
      </c>
      <c r="T18" s="4" t="s">
        <v>16</v>
      </c>
      <c r="U18" s="4" t="s">
        <v>546</v>
      </c>
      <c r="V18" s="4">
        <f t="shared" si="0"/>
        <v>9</v>
      </c>
      <c r="W18" s="39">
        <v>13.75</v>
      </c>
      <c r="Y18" s="29" t="s">
        <v>812</v>
      </c>
    </row>
    <row r="19" spans="1:25" ht="18" customHeight="1">
      <c r="A19" s="3">
        <f>IF(D19&lt;&gt;"",SUBTOTAL(103,$D$8:D19),"")</f>
        <v>12</v>
      </c>
      <c r="B19" s="30" t="s">
        <v>29</v>
      </c>
      <c r="C19" s="26">
        <v>37338</v>
      </c>
      <c r="D19" s="27" t="s">
        <v>68</v>
      </c>
      <c r="E19" s="43" t="s">
        <v>649</v>
      </c>
      <c r="F19" s="4" t="s">
        <v>16</v>
      </c>
      <c r="G19" s="4" t="s">
        <v>546</v>
      </c>
      <c r="H19" s="4">
        <v>13.5</v>
      </c>
      <c r="I19" s="26" t="s">
        <v>117</v>
      </c>
      <c r="J19" s="7"/>
      <c r="K19" s="7"/>
      <c r="L19" s="7"/>
      <c r="M19" s="7" t="s">
        <v>12</v>
      </c>
      <c r="N19" s="7"/>
      <c r="O19" s="7"/>
      <c r="P19" s="8"/>
      <c r="Q19" s="8"/>
      <c r="R19" s="4" t="s">
        <v>16</v>
      </c>
      <c r="S19" s="4" t="s">
        <v>117</v>
      </c>
      <c r="T19" s="4" t="s">
        <v>16</v>
      </c>
      <c r="U19" s="4" t="s">
        <v>546</v>
      </c>
      <c r="V19" s="4">
        <f t="shared" si="0"/>
        <v>10</v>
      </c>
      <c r="W19" s="39">
        <v>13.5</v>
      </c>
      <c r="Y19" s="29" t="s">
        <v>812</v>
      </c>
    </row>
    <row r="20" spans="1:25" ht="18" customHeight="1">
      <c r="A20" s="3">
        <f>IF(D20&lt;&gt;"",SUBTOTAL(103,$D$8:D20),"")</f>
        <v>13</v>
      </c>
      <c r="B20" s="31" t="s">
        <v>95</v>
      </c>
      <c r="C20" s="32" t="s">
        <v>276</v>
      </c>
      <c r="D20" s="27" t="s">
        <v>222</v>
      </c>
      <c r="E20" s="43" t="s">
        <v>747</v>
      </c>
      <c r="F20" s="4" t="s">
        <v>18</v>
      </c>
      <c r="G20" s="4" t="s">
        <v>550</v>
      </c>
      <c r="H20" s="4">
        <v>13.25</v>
      </c>
      <c r="I20" s="32" t="s">
        <v>279</v>
      </c>
      <c r="J20" s="7"/>
      <c r="K20" s="7"/>
      <c r="L20" s="7"/>
      <c r="M20" s="7"/>
      <c r="N20" s="7"/>
      <c r="O20" s="7"/>
      <c r="P20" s="8"/>
      <c r="Q20" s="8" t="s">
        <v>12</v>
      </c>
      <c r="R20" s="4" t="s">
        <v>18</v>
      </c>
      <c r="S20" s="4" t="s">
        <v>279</v>
      </c>
      <c r="T20" s="4" t="s">
        <v>18</v>
      </c>
      <c r="U20" s="4" t="s">
        <v>550</v>
      </c>
      <c r="V20" s="4">
        <f t="shared" si="0"/>
        <v>11</v>
      </c>
      <c r="W20" s="39">
        <v>13.25</v>
      </c>
      <c r="Y20" s="29" t="s">
        <v>812</v>
      </c>
    </row>
    <row r="21" spans="1:25" ht="18" customHeight="1">
      <c r="A21" s="3">
        <f>IF(D21&lt;&gt;"",SUBTOTAL(103,$D$8:D21),"")</f>
        <v>14</v>
      </c>
      <c r="B21" s="30" t="s">
        <v>273</v>
      </c>
      <c r="C21" s="29" t="s">
        <v>230</v>
      </c>
      <c r="D21" s="27" t="s">
        <v>244</v>
      </c>
      <c r="E21" s="43" t="s">
        <v>759</v>
      </c>
      <c r="F21" s="4" t="s">
        <v>18</v>
      </c>
      <c r="G21" s="4" t="s">
        <v>550</v>
      </c>
      <c r="H21" s="4">
        <v>13.25</v>
      </c>
      <c r="I21" s="29" t="s">
        <v>279</v>
      </c>
      <c r="J21" s="7"/>
      <c r="K21" s="7"/>
      <c r="L21" s="7"/>
      <c r="M21" s="7"/>
      <c r="N21" s="7"/>
      <c r="O21" s="7"/>
      <c r="P21" s="8"/>
      <c r="Q21" s="8" t="s">
        <v>12</v>
      </c>
      <c r="R21" s="4" t="s">
        <v>18</v>
      </c>
      <c r="S21" s="4" t="s">
        <v>279</v>
      </c>
      <c r="T21" s="4" t="s">
        <v>18</v>
      </c>
      <c r="U21" s="4" t="s">
        <v>550</v>
      </c>
      <c r="V21" s="4">
        <f t="shared" si="0"/>
        <v>12</v>
      </c>
      <c r="W21" s="39">
        <v>13.25</v>
      </c>
      <c r="Y21" s="29" t="s">
        <v>812</v>
      </c>
    </row>
    <row r="22" spans="1:25" ht="18" customHeight="1">
      <c r="A22" s="3">
        <f>IF(D22&lt;&gt;"",SUBTOTAL(103,$D$7:D22),"")</f>
        <v>15</v>
      </c>
      <c r="B22" s="31" t="s">
        <v>467</v>
      </c>
      <c r="C22" s="31"/>
      <c r="D22" s="27" t="s">
        <v>68</v>
      </c>
      <c r="E22" s="43" t="s">
        <v>566</v>
      </c>
      <c r="F22" s="4" t="s">
        <v>13</v>
      </c>
      <c r="G22" s="4" t="s">
        <v>543</v>
      </c>
      <c r="H22" s="4">
        <v>13.25</v>
      </c>
      <c r="I22" s="45" t="s">
        <v>443</v>
      </c>
      <c r="J22" s="7" t="s">
        <v>12</v>
      </c>
      <c r="K22" s="7"/>
      <c r="L22" s="7"/>
      <c r="M22" s="7"/>
      <c r="N22" s="7"/>
      <c r="O22" s="7"/>
      <c r="P22" s="8"/>
      <c r="Q22" s="8"/>
      <c r="R22" s="4" t="s">
        <v>13</v>
      </c>
      <c r="S22" s="4" t="s">
        <v>443</v>
      </c>
      <c r="T22" s="4" t="s">
        <v>13</v>
      </c>
      <c r="U22" s="4" t="s">
        <v>543</v>
      </c>
      <c r="V22" s="4">
        <f t="shared" si="0"/>
        <v>13</v>
      </c>
      <c r="W22" s="39">
        <v>13.25</v>
      </c>
      <c r="Y22" s="29" t="s">
        <v>812</v>
      </c>
    </row>
    <row r="23" spans="1:25" ht="18" customHeight="1">
      <c r="A23" s="3">
        <f>IF(D23&lt;&gt;"",SUBTOTAL(103,$D$8:D23),"")</f>
        <v>16</v>
      </c>
      <c r="B23" s="31" t="s">
        <v>766</v>
      </c>
      <c r="C23" s="32"/>
      <c r="D23" s="27" t="s">
        <v>68</v>
      </c>
      <c r="E23" s="43" t="s">
        <v>567</v>
      </c>
      <c r="F23" s="4" t="s">
        <v>13</v>
      </c>
      <c r="G23" s="4" t="s">
        <v>543</v>
      </c>
      <c r="H23" s="4">
        <v>13.25</v>
      </c>
      <c r="I23" s="32" t="s">
        <v>443</v>
      </c>
      <c r="J23" s="7" t="s">
        <v>12</v>
      </c>
      <c r="K23" s="7"/>
      <c r="L23" s="7"/>
      <c r="M23" s="7"/>
      <c r="N23" s="7"/>
      <c r="O23" s="7"/>
      <c r="P23" s="8"/>
      <c r="Q23" s="8"/>
      <c r="R23" s="4" t="s">
        <v>13</v>
      </c>
      <c r="S23" s="4" t="s">
        <v>443</v>
      </c>
      <c r="T23" s="4" t="s">
        <v>13</v>
      </c>
      <c r="U23" s="4" t="s">
        <v>543</v>
      </c>
      <c r="V23" s="4">
        <f t="shared" si="0"/>
        <v>14</v>
      </c>
      <c r="W23" s="39">
        <v>13.25</v>
      </c>
      <c r="Y23" s="29" t="s">
        <v>812</v>
      </c>
    </row>
    <row r="24" spans="1:25" ht="18" customHeight="1">
      <c r="A24" s="3">
        <f>IF(D24&lt;&gt;"",SUBTOTAL(103,$D$7:D24),"")</f>
        <v>17</v>
      </c>
      <c r="B24" s="31" t="s">
        <v>325</v>
      </c>
      <c r="C24" s="30"/>
      <c r="D24" s="27" t="s">
        <v>68</v>
      </c>
      <c r="E24" s="43" t="s">
        <v>624</v>
      </c>
      <c r="F24" s="4" t="s">
        <v>15</v>
      </c>
      <c r="G24" s="4" t="s">
        <v>545</v>
      </c>
      <c r="H24" s="4">
        <v>13.25</v>
      </c>
      <c r="I24" s="27" t="s">
        <v>443</v>
      </c>
      <c r="J24" s="7"/>
      <c r="K24" s="7"/>
      <c r="L24" s="7" t="s">
        <v>12</v>
      </c>
      <c r="M24" s="7"/>
      <c r="N24" s="7"/>
      <c r="O24" s="7"/>
      <c r="P24" s="8"/>
      <c r="Q24" s="8"/>
      <c r="R24" s="4" t="s">
        <v>15</v>
      </c>
      <c r="S24" s="4" t="s">
        <v>443</v>
      </c>
      <c r="T24" s="4" t="s">
        <v>15</v>
      </c>
      <c r="U24" s="4" t="s">
        <v>545</v>
      </c>
      <c r="V24" s="4">
        <f t="shared" si="0"/>
        <v>15</v>
      </c>
      <c r="W24" s="39">
        <v>13.25</v>
      </c>
      <c r="Y24" s="29" t="s">
        <v>812</v>
      </c>
    </row>
    <row r="25" spans="1:25" ht="18" customHeight="1">
      <c r="A25" s="3">
        <f>IF(D25&lt;&gt;"",SUBTOTAL(103,$D$8:D25),"")</f>
        <v>18</v>
      </c>
      <c r="B25" s="30" t="s">
        <v>780</v>
      </c>
      <c r="C25" s="29"/>
      <c r="D25" s="27" t="s">
        <v>26</v>
      </c>
      <c r="E25" s="105">
        <v>216</v>
      </c>
      <c r="F25" s="4" t="s">
        <v>14</v>
      </c>
      <c r="G25" s="4" t="s">
        <v>544</v>
      </c>
      <c r="H25" s="4">
        <v>13.25</v>
      </c>
      <c r="I25" s="29" t="s">
        <v>443</v>
      </c>
      <c r="J25" s="7"/>
      <c r="K25" s="7" t="s">
        <v>12</v>
      </c>
      <c r="L25" s="7"/>
      <c r="M25" s="7"/>
      <c r="N25" s="7"/>
      <c r="O25" s="7"/>
      <c r="P25" s="8"/>
      <c r="Q25" s="8"/>
      <c r="R25" s="4" t="s">
        <v>14</v>
      </c>
      <c r="S25" s="4" t="s">
        <v>443</v>
      </c>
      <c r="T25" s="4" t="s">
        <v>14</v>
      </c>
      <c r="U25" s="4" t="s">
        <v>544</v>
      </c>
      <c r="V25" s="4">
        <f t="shared" si="0"/>
        <v>16</v>
      </c>
      <c r="W25" s="39">
        <v>13.25</v>
      </c>
      <c r="Y25" s="29" t="s">
        <v>813</v>
      </c>
    </row>
    <row r="26" spans="1:25" ht="18" customHeight="1">
      <c r="A26" s="3">
        <f>IF(D26&lt;&gt;"",SUBTOTAL(103,$D$7:D26),"")</f>
        <v>19</v>
      </c>
      <c r="B26" s="30" t="s">
        <v>95</v>
      </c>
      <c r="C26" s="30"/>
      <c r="D26" s="27" t="s">
        <v>66</v>
      </c>
      <c r="E26" s="43" t="s">
        <v>648</v>
      </c>
      <c r="F26" s="4" t="s">
        <v>16</v>
      </c>
      <c r="G26" s="4" t="s">
        <v>546</v>
      </c>
      <c r="H26" s="4">
        <v>13</v>
      </c>
      <c r="I26" s="27" t="s">
        <v>443</v>
      </c>
      <c r="J26" s="7"/>
      <c r="K26" s="7"/>
      <c r="L26" s="7"/>
      <c r="M26" s="7" t="s">
        <v>12</v>
      </c>
      <c r="N26" s="7"/>
      <c r="O26" s="7"/>
      <c r="P26" s="8"/>
      <c r="Q26" s="8"/>
      <c r="R26" s="4" t="s">
        <v>16</v>
      </c>
      <c r="S26" s="4" t="s">
        <v>443</v>
      </c>
      <c r="T26" s="4" t="s">
        <v>16</v>
      </c>
      <c r="U26" s="4" t="s">
        <v>546</v>
      </c>
      <c r="V26" s="4">
        <f t="shared" si="0"/>
        <v>17</v>
      </c>
      <c r="W26" s="39">
        <v>13</v>
      </c>
      <c r="Y26" s="29" t="s">
        <v>812</v>
      </c>
    </row>
    <row r="27" spans="1:25" ht="18" customHeight="1">
      <c r="A27" s="3">
        <f>IF(D27&lt;&gt;"",SUBTOTAL(103,$D$8:D27),"")</f>
        <v>20</v>
      </c>
      <c r="B27" s="30" t="s">
        <v>175</v>
      </c>
      <c r="C27" s="26">
        <v>37439</v>
      </c>
      <c r="D27" s="27" t="s">
        <v>71</v>
      </c>
      <c r="E27" s="43" t="s">
        <v>754</v>
      </c>
      <c r="F27" s="4" t="s">
        <v>18</v>
      </c>
      <c r="G27" s="4" t="s">
        <v>550</v>
      </c>
      <c r="H27" s="4">
        <v>13</v>
      </c>
      <c r="I27" s="26" t="s">
        <v>139</v>
      </c>
      <c r="J27" s="7"/>
      <c r="K27" s="7"/>
      <c r="L27" s="7"/>
      <c r="M27" s="7"/>
      <c r="N27" s="7"/>
      <c r="O27" s="7"/>
      <c r="P27" s="8"/>
      <c r="Q27" s="8" t="s">
        <v>12</v>
      </c>
      <c r="R27" s="4" t="s">
        <v>18</v>
      </c>
      <c r="S27" s="4" t="s">
        <v>139</v>
      </c>
      <c r="T27" s="4" t="s">
        <v>18</v>
      </c>
      <c r="U27" s="4" t="s">
        <v>550</v>
      </c>
      <c r="V27" s="4">
        <f t="shared" si="0"/>
        <v>18</v>
      </c>
      <c r="W27" s="39">
        <v>13</v>
      </c>
      <c r="Y27" s="29" t="s">
        <v>813</v>
      </c>
    </row>
    <row r="28" spans="1:25" ht="18" customHeight="1">
      <c r="A28" s="3">
        <f>IF(D28&lt;&gt;"",SUBTOTAL(103,$D$8:D28),"")</f>
        <v>21</v>
      </c>
      <c r="B28" s="30" t="s">
        <v>277</v>
      </c>
      <c r="C28" s="29" t="s">
        <v>278</v>
      </c>
      <c r="D28" s="27" t="s">
        <v>222</v>
      </c>
      <c r="E28" s="43" t="s">
        <v>751</v>
      </c>
      <c r="F28" s="4" t="s">
        <v>18</v>
      </c>
      <c r="G28" s="4" t="s">
        <v>550</v>
      </c>
      <c r="H28" s="4">
        <v>13</v>
      </c>
      <c r="I28" s="29" t="s">
        <v>279</v>
      </c>
      <c r="J28" s="7"/>
      <c r="K28" s="7"/>
      <c r="L28" s="7"/>
      <c r="M28" s="7"/>
      <c r="N28" s="7"/>
      <c r="O28" s="7"/>
      <c r="P28" s="8"/>
      <c r="Q28" s="8" t="s">
        <v>12</v>
      </c>
      <c r="R28" s="4" t="s">
        <v>18</v>
      </c>
      <c r="S28" s="4" t="s">
        <v>279</v>
      </c>
      <c r="T28" s="4" t="s">
        <v>18</v>
      </c>
      <c r="U28" s="4" t="s">
        <v>550</v>
      </c>
      <c r="V28" s="4">
        <f t="shared" si="0"/>
        <v>19</v>
      </c>
      <c r="W28" s="39">
        <v>13</v>
      </c>
      <c r="Y28" s="29" t="s">
        <v>813</v>
      </c>
    </row>
    <row r="29" spans="1:25" ht="18" customHeight="1">
      <c r="A29" s="3">
        <f>IF(D29&lt;&gt;"",SUBTOTAL(103,$D$8:D29),"")</f>
        <v>22</v>
      </c>
      <c r="B29" s="30" t="s">
        <v>257</v>
      </c>
      <c r="C29" s="50">
        <v>37350</v>
      </c>
      <c r="D29" s="27" t="s">
        <v>244</v>
      </c>
      <c r="E29" s="43" t="s">
        <v>700</v>
      </c>
      <c r="F29" s="4" t="s">
        <v>20</v>
      </c>
      <c r="G29" s="4" t="s">
        <v>548</v>
      </c>
      <c r="H29" s="4">
        <v>12.5</v>
      </c>
      <c r="I29" s="44" t="s">
        <v>279</v>
      </c>
      <c r="J29" s="7"/>
      <c r="K29" s="7"/>
      <c r="L29" s="7"/>
      <c r="M29" s="7"/>
      <c r="N29" s="7"/>
      <c r="O29" s="7" t="s">
        <v>12</v>
      </c>
      <c r="P29" s="8"/>
      <c r="Q29" s="8"/>
      <c r="R29" s="4" t="s">
        <v>20</v>
      </c>
      <c r="S29" s="4" t="s">
        <v>279</v>
      </c>
      <c r="T29" s="4" t="s">
        <v>20</v>
      </c>
      <c r="U29" s="4" t="s">
        <v>548</v>
      </c>
      <c r="V29" s="4">
        <f t="shared" si="0"/>
        <v>20</v>
      </c>
      <c r="W29" s="39">
        <v>12.5</v>
      </c>
      <c r="Y29" s="29" t="s">
        <v>812</v>
      </c>
    </row>
    <row r="30" spans="1:25" ht="18" customHeight="1">
      <c r="A30" s="3">
        <f>IF(D30&lt;&gt;"",SUBTOTAL(103,$D$8:D30),"")</f>
        <v>23</v>
      </c>
      <c r="B30" s="31" t="s">
        <v>33</v>
      </c>
      <c r="C30" s="50">
        <v>37428</v>
      </c>
      <c r="D30" s="27" t="s">
        <v>26</v>
      </c>
      <c r="E30" s="43" t="s">
        <v>559</v>
      </c>
      <c r="F30" s="4" t="s">
        <v>13</v>
      </c>
      <c r="G30" s="4" t="s">
        <v>543</v>
      </c>
      <c r="H30" s="4">
        <v>12.5</v>
      </c>
      <c r="I30" s="44" t="s">
        <v>117</v>
      </c>
      <c r="J30" s="7" t="s">
        <v>12</v>
      </c>
      <c r="K30" s="7"/>
      <c r="L30" s="7"/>
      <c r="M30" s="7"/>
      <c r="N30" s="7"/>
      <c r="O30" s="7"/>
      <c r="P30" s="8"/>
      <c r="Q30" s="8"/>
      <c r="R30" s="4" t="s">
        <v>13</v>
      </c>
      <c r="S30" s="4" t="s">
        <v>117</v>
      </c>
      <c r="T30" s="4" t="s">
        <v>13</v>
      </c>
      <c r="U30" s="4" t="s">
        <v>543</v>
      </c>
      <c r="V30" s="4">
        <f t="shared" si="0"/>
        <v>21</v>
      </c>
      <c r="W30" s="39">
        <v>12.5</v>
      </c>
      <c r="Y30" s="29" t="s">
        <v>813</v>
      </c>
    </row>
    <row r="31" spans="1:25" ht="18" customHeight="1">
      <c r="A31" s="3">
        <f>IF(D31&lt;&gt;"",SUBTOTAL(103,$D$8:D31),"")</f>
        <v>24</v>
      </c>
      <c r="B31" s="31" t="s">
        <v>361</v>
      </c>
      <c r="C31" s="46" t="s">
        <v>362</v>
      </c>
      <c r="D31" s="27" t="s">
        <v>26</v>
      </c>
      <c r="E31" s="43" t="s">
        <v>568</v>
      </c>
      <c r="F31" s="4" t="s">
        <v>13</v>
      </c>
      <c r="G31" s="4" t="s">
        <v>543</v>
      </c>
      <c r="H31" s="4">
        <v>12.5</v>
      </c>
      <c r="I31" s="32" t="s">
        <v>331</v>
      </c>
      <c r="J31" s="7" t="s">
        <v>12</v>
      </c>
      <c r="K31" s="7"/>
      <c r="L31" s="7"/>
      <c r="M31" s="7"/>
      <c r="N31" s="7"/>
      <c r="O31" s="7"/>
      <c r="P31" s="8"/>
      <c r="Q31" s="8"/>
      <c r="R31" s="4" t="s">
        <v>13</v>
      </c>
      <c r="S31" s="4" t="s">
        <v>331</v>
      </c>
      <c r="T31" s="4" t="s">
        <v>13</v>
      </c>
      <c r="U31" s="4" t="s">
        <v>543</v>
      </c>
      <c r="V31" s="4">
        <f t="shared" si="0"/>
        <v>22</v>
      </c>
      <c r="W31" s="39">
        <v>12.5</v>
      </c>
      <c r="Y31" s="29" t="s">
        <v>813</v>
      </c>
    </row>
    <row r="32" spans="1:25" ht="18" customHeight="1">
      <c r="A32" s="3">
        <f>IF(D32&lt;&gt;"",SUBTOTAL(103,$D$8:D32),"")</f>
        <v>25</v>
      </c>
      <c r="B32" s="30" t="s">
        <v>30</v>
      </c>
      <c r="C32" s="52">
        <v>37295</v>
      </c>
      <c r="D32" s="27" t="s">
        <v>68</v>
      </c>
      <c r="E32" s="43" t="s">
        <v>660</v>
      </c>
      <c r="F32" s="4" t="s">
        <v>16</v>
      </c>
      <c r="G32" s="4" t="s">
        <v>546</v>
      </c>
      <c r="H32" s="4">
        <v>12.5</v>
      </c>
      <c r="I32" s="26" t="s">
        <v>117</v>
      </c>
      <c r="J32" s="7"/>
      <c r="K32" s="7"/>
      <c r="L32" s="7"/>
      <c r="M32" s="7" t="s">
        <v>12</v>
      </c>
      <c r="N32" s="7"/>
      <c r="O32" s="7"/>
      <c r="P32" s="8"/>
      <c r="Q32" s="8"/>
      <c r="R32" s="4" t="s">
        <v>16</v>
      </c>
      <c r="S32" s="4" t="s">
        <v>117</v>
      </c>
      <c r="T32" s="4" t="s">
        <v>16</v>
      </c>
      <c r="U32" s="4" t="s">
        <v>546</v>
      </c>
      <c r="V32" s="4">
        <f t="shared" si="0"/>
        <v>23</v>
      </c>
      <c r="W32" s="39">
        <v>12.5</v>
      </c>
      <c r="Y32" s="29" t="s">
        <v>813</v>
      </c>
    </row>
    <row r="33" spans="1:25" ht="18" customHeight="1">
      <c r="A33" s="3">
        <f>IF(D33&lt;&gt;"",SUBTOTAL(103,$D$7:D33),"")</f>
        <v>26</v>
      </c>
      <c r="B33" s="30" t="s">
        <v>473</v>
      </c>
      <c r="C33" s="53"/>
      <c r="D33" s="27" t="s">
        <v>66</v>
      </c>
      <c r="E33" s="43" t="s">
        <v>632</v>
      </c>
      <c r="F33" s="4" t="s">
        <v>16</v>
      </c>
      <c r="G33" s="4" t="s">
        <v>546</v>
      </c>
      <c r="H33" s="4">
        <v>12.5</v>
      </c>
      <c r="I33" s="27" t="s">
        <v>443</v>
      </c>
      <c r="J33" s="7"/>
      <c r="K33" s="7"/>
      <c r="L33" s="7"/>
      <c r="M33" s="7" t="s">
        <v>12</v>
      </c>
      <c r="N33" s="7"/>
      <c r="O33" s="7"/>
      <c r="P33" s="8"/>
      <c r="Q33" s="8"/>
      <c r="R33" s="4" t="s">
        <v>16</v>
      </c>
      <c r="S33" s="4" t="s">
        <v>443</v>
      </c>
      <c r="T33" s="4" t="s">
        <v>16</v>
      </c>
      <c r="U33" s="4" t="s">
        <v>546</v>
      </c>
      <c r="V33" s="4">
        <f t="shared" si="0"/>
        <v>24</v>
      </c>
      <c r="W33" s="39">
        <v>12.5</v>
      </c>
      <c r="Y33" s="29" t="s">
        <v>813</v>
      </c>
    </row>
    <row r="34" spans="1:25" ht="18" customHeight="1">
      <c r="A34" s="3">
        <f>IF(D34&lt;&gt;"",SUBTOTAL(103,$D$7:D34),"")</f>
        <v>27</v>
      </c>
      <c r="B34" s="30" t="s">
        <v>474</v>
      </c>
      <c r="C34" s="53"/>
      <c r="D34" s="27" t="s">
        <v>66</v>
      </c>
      <c r="E34" s="43" t="s">
        <v>757</v>
      </c>
      <c r="F34" s="4" t="s">
        <v>18</v>
      </c>
      <c r="G34" s="4" t="s">
        <v>550</v>
      </c>
      <c r="H34" s="4">
        <v>12.5</v>
      </c>
      <c r="I34" s="27" t="s">
        <v>443</v>
      </c>
      <c r="J34" s="7"/>
      <c r="K34" s="7"/>
      <c r="L34" s="7"/>
      <c r="M34" s="7"/>
      <c r="N34" s="7"/>
      <c r="O34" s="7"/>
      <c r="P34" s="8"/>
      <c r="Q34" s="8" t="s">
        <v>12</v>
      </c>
      <c r="R34" s="4" t="s">
        <v>18</v>
      </c>
      <c r="S34" s="4" t="s">
        <v>443</v>
      </c>
      <c r="T34" s="4" t="s">
        <v>18</v>
      </c>
      <c r="U34" s="4" t="s">
        <v>550</v>
      </c>
      <c r="V34" s="4">
        <f t="shared" si="0"/>
        <v>25</v>
      </c>
      <c r="W34" s="39">
        <v>12.5</v>
      </c>
      <c r="Y34" s="29" t="s">
        <v>813</v>
      </c>
    </row>
    <row r="35" spans="1:25" ht="18" customHeight="1">
      <c r="A35" s="3">
        <f>IF(D35&lt;&gt;"",SUBTOTAL(103,$D$7:D35),"")</f>
        <v>28</v>
      </c>
      <c r="B35" s="30" t="s">
        <v>493</v>
      </c>
      <c r="C35" s="53"/>
      <c r="D35" s="27" t="s">
        <v>66</v>
      </c>
      <c r="E35" s="43" t="s">
        <v>691</v>
      </c>
      <c r="F35" s="4" t="s">
        <v>17</v>
      </c>
      <c r="G35" s="4" t="s">
        <v>547</v>
      </c>
      <c r="H35" s="4">
        <v>12.4</v>
      </c>
      <c r="I35" s="27" t="s">
        <v>443</v>
      </c>
      <c r="J35" s="7"/>
      <c r="K35" s="7"/>
      <c r="L35" s="7"/>
      <c r="M35" s="7"/>
      <c r="N35" s="7" t="s">
        <v>12</v>
      </c>
      <c r="O35" s="7"/>
      <c r="P35" s="8"/>
      <c r="Q35" s="8"/>
      <c r="R35" s="4" t="s">
        <v>17</v>
      </c>
      <c r="S35" s="4" t="s">
        <v>443</v>
      </c>
      <c r="T35" s="4" t="s">
        <v>17</v>
      </c>
      <c r="U35" s="4" t="s">
        <v>547</v>
      </c>
      <c r="V35" s="4">
        <f t="shared" si="0"/>
        <v>26</v>
      </c>
      <c r="W35" s="39">
        <v>12.4</v>
      </c>
      <c r="Y35" s="29" t="s">
        <v>812</v>
      </c>
    </row>
    <row r="36" spans="1:25" ht="18" customHeight="1">
      <c r="A36" s="3">
        <f>IF(D36&lt;&gt;"",SUBTOTAL(103,$D$8:D36),"")</f>
        <v>29</v>
      </c>
      <c r="B36" s="31" t="s">
        <v>360</v>
      </c>
      <c r="C36" s="50">
        <v>37295</v>
      </c>
      <c r="D36" s="27" t="s">
        <v>26</v>
      </c>
      <c r="E36" s="43" t="s">
        <v>565</v>
      </c>
      <c r="F36" s="4" t="s">
        <v>13</v>
      </c>
      <c r="G36" s="4" t="s">
        <v>543</v>
      </c>
      <c r="H36" s="4">
        <v>12.25</v>
      </c>
      <c r="I36" s="44" t="s">
        <v>331</v>
      </c>
      <c r="J36" s="7" t="s">
        <v>12</v>
      </c>
      <c r="K36" s="7"/>
      <c r="L36" s="7"/>
      <c r="M36" s="7"/>
      <c r="N36" s="7"/>
      <c r="O36" s="7"/>
      <c r="P36" s="8"/>
      <c r="Q36" s="8"/>
      <c r="R36" s="4" t="s">
        <v>13</v>
      </c>
      <c r="S36" s="4" t="s">
        <v>331</v>
      </c>
      <c r="T36" s="4" t="s">
        <v>13</v>
      </c>
      <c r="U36" s="4" t="s">
        <v>543</v>
      </c>
      <c r="V36" s="4">
        <f t="shared" si="0"/>
        <v>27</v>
      </c>
      <c r="W36" s="39">
        <v>12.25</v>
      </c>
      <c r="Y36" s="29" t="s">
        <v>813</v>
      </c>
    </row>
    <row r="37" spans="1:25" ht="18" customHeight="1">
      <c r="A37" s="3">
        <f>IF(D37&lt;&gt;"",SUBTOTAL(103,$D$8:D37),"")</f>
        <v>30</v>
      </c>
      <c r="B37" s="31" t="s">
        <v>363</v>
      </c>
      <c r="C37" s="44">
        <v>37408</v>
      </c>
      <c r="D37" s="27" t="s">
        <v>26</v>
      </c>
      <c r="E37" s="43" t="s">
        <v>569</v>
      </c>
      <c r="F37" s="4" t="s">
        <v>13</v>
      </c>
      <c r="G37" s="4" t="s">
        <v>543</v>
      </c>
      <c r="H37" s="4">
        <v>12.25</v>
      </c>
      <c r="I37" s="44" t="s">
        <v>331</v>
      </c>
      <c r="J37" s="7" t="s">
        <v>12</v>
      </c>
      <c r="K37" s="7"/>
      <c r="L37" s="7"/>
      <c r="M37" s="7"/>
      <c r="N37" s="7"/>
      <c r="O37" s="7"/>
      <c r="P37" s="8"/>
      <c r="Q37" s="8"/>
      <c r="R37" s="4" t="s">
        <v>13</v>
      </c>
      <c r="S37" s="4" t="s">
        <v>331</v>
      </c>
      <c r="T37" s="4" t="s">
        <v>13</v>
      </c>
      <c r="U37" s="4" t="s">
        <v>543</v>
      </c>
      <c r="V37" s="4">
        <f t="shared" si="0"/>
        <v>28</v>
      </c>
      <c r="W37" s="39">
        <v>12.25</v>
      </c>
      <c r="Y37" s="29" t="s">
        <v>813</v>
      </c>
    </row>
    <row r="38" spans="1:25" ht="18" customHeight="1">
      <c r="A38" s="3">
        <f>IF(D38&lt;&gt;"",SUBTOTAL(103,$D$7:D38),"")</f>
        <v>31</v>
      </c>
      <c r="B38" s="30" t="s">
        <v>477</v>
      </c>
      <c r="C38" s="30"/>
      <c r="D38" s="27" t="s">
        <v>26</v>
      </c>
      <c r="E38" s="43" t="s">
        <v>767</v>
      </c>
      <c r="F38" s="4" t="s">
        <v>18</v>
      </c>
      <c r="G38" s="4" t="s">
        <v>550</v>
      </c>
      <c r="H38" s="4">
        <v>12.25</v>
      </c>
      <c r="I38" s="27" t="s">
        <v>443</v>
      </c>
      <c r="J38" s="7"/>
      <c r="K38" s="7"/>
      <c r="L38" s="7"/>
      <c r="M38" s="7"/>
      <c r="N38" s="7"/>
      <c r="O38" s="7"/>
      <c r="P38" s="8"/>
      <c r="Q38" s="8" t="s">
        <v>12</v>
      </c>
      <c r="R38" s="4" t="s">
        <v>18</v>
      </c>
      <c r="S38" s="4" t="s">
        <v>443</v>
      </c>
      <c r="T38" s="4" t="s">
        <v>18</v>
      </c>
      <c r="U38" s="4" t="s">
        <v>550</v>
      </c>
      <c r="V38" s="4">
        <f t="shared" si="0"/>
        <v>29</v>
      </c>
      <c r="W38" s="39">
        <v>12.25</v>
      </c>
      <c r="Y38" s="29" t="s">
        <v>813</v>
      </c>
    </row>
    <row r="39" spans="1:25" ht="18" customHeight="1">
      <c r="A39" s="3">
        <f>IF(D39&lt;&gt;"",SUBTOTAL(103,$D$7:D39),"")</f>
        <v>32</v>
      </c>
      <c r="B39" s="31" t="s">
        <v>485</v>
      </c>
      <c r="C39" s="30"/>
      <c r="D39" s="27" t="s">
        <v>68</v>
      </c>
      <c r="E39" s="43" t="s">
        <v>699</v>
      </c>
      <c r="F39" s="4" t="s">
        <v>20</v>
      </c>
      <c r="G39" s="4" t="s">
        <v>548</v>
      </c>
      <c r="H39" s="4">
        <v>12</v>
      </c>
      <c r="I39" s="27" t="s">
        <v>443</v>
      </c>
      <c r="J39" s="7"/>
      <c r="K39" s="7"/>
      <c r="L39" s="7"/>
      <c r="M39" s="7"/>
      <c r="N39" s="7"/>
      <c r="O39" s="7" t="s">
        <v>12</v>
      </c>
      <c r="P39" s="8"/>
      <c r="Q39" s="8"/>
      <c r="R39" s="4" t="s">
        <v>20</v>
      </c>
      <c r="S39" s="4" t="s">
        <v>443</v>
      </c>
      <c r="T39" s="4" t="s">
        <v>20</v>
      </c>
      <c r="U39" s="4" t="s">
        <v>548</v>
      </c>
      <c r="V39" s="4">
        <f t="shared" si="0"/>
        <v>30</v>
      </c>
      <c r="W39" s="39">
        <v>12</v>
      </c>
      <c r="Y39" s="29" t="s">
        <v>812</v>
      </c>
    </row>
    <row r="40" spans="1:25" ht="18" customHeight="1">
      <c r="A40" s="3">
        <f>IF(D40&lt;&gt;"",SUBTOTAL(103,$D$8:D40),"")</f>
        <v>33</v>
      </c>
      <c r="B40" s="30" t="s">
        <v>792</v>
      </c>
      <c r="C40" s="26">
        <v>37564</v>
      </c>
      <c r="D40" s="27" t="s">
        <v>68</v>
      </c>
      <c r="E40" s="43" t="s">
        <v>638</v>
      </c>
      <c r="F40" s="4" t="s">
        <v>16</v>
      </c>
      <c r="G40" s="4" t="s">
        <v>546</v>
      </c>
      <c r="H40" s="4">
        <v>12</v>
      </c>
      <c r="I40" s="26" t="s">
        <v>117</v>
      </c>
      <c r="J40" s="7"/>
      <c r="K40" s="7"/>
      <c r="L40" s="7"/>
      <c r="M40" s="7" t="s">
        <v>12</v>
      </c>
      <c r="N40" s="7"/>
      <c r="O40" s="7"/>
      <c r="P40" s="8"/>
      <c r="Q40" s="8"/>
      <c r="R40" s="4" t="s">
        <v>16</v>
      </c>
      <c r="S40" s="4" t="s">
        <v>117</v>
      </c>
      <c r="T40" s="4" t="s">
        <v>16</v>
      </c>
      <c r="U40" s="4" t="s">
        <v>546</v>
      </c>
      <c r="V40" s="4">
        <f t="shared" si="0"/>
        <v>31</v>
      </c>
      <c r="W40" s="39">
        <v>12</v>
      </c>
      <c r="Y40" s="29" t="s">
        <v>813</v>
      </c>
    </row>
    <row r="41" spans="1:25" ht="18" customHeight="1">
      <c r="A41" s="3">
        <f>IF(D41&lt;&gt;"",SUBTOTAL(103,$D$8:D41),"")</f>
        <v>34</v>
      </c>
      <c r="B41" s="30" t="s">
        <v>332</v>
      </c>
      <c r="C41" s="29" t="s">
        <v>333</v>
      </c>
      <c r="D41" s="27" t="s">
        <v>68</v>
      </c>
      <c r="E41" s="43" t="s">
        <v>661</v>
      </c>
      <c r="F41" s="4" t="s">
        <v>16</v>
      </c>
      <c r="G41" s="4" t="s">
        <v>546</v>
      </c>
      <c r="H41" s="4">
        <v>12</v>
      </c>
      <c r="I41" s="29" t="s">
        <v>331</v>
      </c>
      <c r="J41" s="7"/>
      <c r="K41" s="7"/>
      <c r="L41" s="7"/>
      <c r="M41" s="7" t="s">
        <v>12</v>
      </c>
      <c r="N41" s="7"/>
      <c r="O41" s="7"/>
      <c r="P41" s="8"/>
      <c r="Q41" s="8"/>
      <c r="R41" s="4" t="s">
        <v>16</v>
      </c>
      <c r="S41" s="4" t="s">
        <v>331</v>
      </c>
      <c r="T41" s="4" t="s">
        <v>16</v>
      </c>
      <c r="U41" s="4" t="s">
        <v>546</v>
      </c>
      <c r="V41" s="4">
        <f t="shared" si="0"/>
        <v>32</v>
      </c>
      <c r="W41" s="39">
        <v>12</v>
      </c>
      <c r="Y41" s="29" t="s">
        <v>813</v>
      </c>
    </row>
    <row r="42" spans="1:25" ht="18" customHeight="1">
      <c r="A42" s="3">
        <f>IF(D42&lt;&gt;"",SUBTOTAL(103,$D$7:D42),"")</f>
        <v>35</v>
      </c>
      <c r="B42" s="31" t="s">
        <v>465</v>
      </c>
      <c r="C42" s="31"/>
      <c r="D42" s="27" t="s">
        <v>68</v>
      </c>
      <c r="E42" s="43" t="s">
        <v>589</v>
      </c>
      <c r="F42" s="4" t="s">
        <v>14</v>
      </c>
      <c r="G42" s="4" t="s">
        <v>544</v>
      </c>
      <c r="H42" s="4">
        <v>12</v>
      </c>
      <c r="I42" s="45" t="s">
        <v>443</v>
      </c>
      <c r="J42" s="7"/>
      <c r="K42" s="7" t="s">
        <v>12</v>
      </c>
      <c r="L42" s="7"/>
      <c r="M42" s="7"/>
      <c r="N42" s="7"/>
      <c r="O42" s="7"/>
      <c r="P42" s="8"/>
      <c r="Q42" s="8"/>
      <c r="R42" s="4" t="s">
        <v>14</v>
      </c>
      <c r="S42" s="4" t="s">
        <v>443</v>
      </c>
      <c r="T42" s="4" t="s">
        <v>14</v>
      </c>
      <c r="U42" s="4" t="s">
        <v>544</v>
      </c>
      <c r="V42" s="4">
        <f t="shared" si="0"/>
        <v>33</v>
      </c>
      <c r="W42" s="39">
        <v>12</v>
      </c>
      <c r="Y42" s="29" t="s">
        <v>813</v>
      </c>
    </row>
    <row r="43" spans="1:25" ht="18" customHeight="1">
      <c r="A43" s="3">
        <f>IF(D43&lt;&gt;"",SUBTOTAL(103,$D$7:D43),"")</f>
        <v>36</v>
      </c>
      <c r="B43" s="30" t="s">
        <v>308</v>
      </c>
      <c r="C43" s="30"/>
      <c r="D43" s="27" t="s">
        <v>450</v>
      </c>
      <c r="E43" s="43" t="s">
        <v>640</v>
      </c>
      <c r="F43" s="4" t="s">
        <v>16</v>
      </c>
      <c r="G43" s="4" t="s">
        <v>546</v>
      </c>
      <c r="H43" s="4">
        <v>12</v>
      </c>
      <c r="I43" s="27" t="s">
        <v>443</v>
      </c>
      <c r="J43" s="7"/>
      <c r="K43" s="7"/>
      <c r="L43" s="7"/>
      <c r="M43" s="7" t="s">
        <v>12</v>
      </c>
      <c r="N43" s="7"/>
      <c r="O43" s="7"/>
      <c r="P43" s="8"/>
      <c r="Q43" s="8"/>
      <c r="R43" s="4" t="s">
        <v>16</v>
      </c>
      <c r="S43" s="4" t="s">
        <v>443</v>
      </c>
      <c r="T43" s="4" t="s">
        <v>16</v>
      </c>
      <c r="U43" s="4" t="s">
        <v>546</v>
      </c>
      <c r="V43" s="4">
        <f t="shared" si="0"/>
        <v>34</v>
      </c>
      <c r="W43" s="39">
        <v>12</v>
      </c>
      <c r="Y43" s="29" t="s">
        <v>813</v>
      </c>
    </row>
    <row r="44" spans="1:25" ht="18" customHeight="1">
      <c r="A44" s="3">
        <f>IF(D44&lt;&gt;"",SUBTOTAL(103,$D$7:D44),"")</f>
        <v>37</v>
      </c>
      <c r="B44" s="30" t="s">
        <v>460</v>
      </c>
      <c r="C44" s="30"/>
      <c r="D44" s="27" t="s">
        <v>66</v>
      </c>
      <c r="E44" s="43" t="s">
        <v>641</v>
      </c>
      <c r="F44" s="4" t="s">
        <v>16</v>
      </c>
      <c r="G44" s="4" t="s">
        <v>546</v>
      </c>
      <c r="H44" s="4">
        <v>12</v>
      </c>
      <c r="I44" s="27" t="s">
        <v>443</v>
      </c>
      <c r="J44" s="7"/>
      <c r="K44" s="7"/>
      <c r="L44" s="7"/>
      <c r="M44" s="7" t="s">
        <v>12</v>
      </c>
      <c r="N44" s="7"/>
      <c r="O44" s="7"/>
      <c r="P44" s="8"/>
      <c r="Q44" s="8"/>
      <c r="R44" s="4" t="s">
        <v>16</v>
      </c>
      <c r="S44" s="4" t="s">
        <v>443</v>
      </c>
      <c r="T44" s="4" t="s">
        <v>16</v>
      </c>
      <c r="U44" s="4" t="s">
        <v>546</v>
      </c>
      <c r="V44" s="4">
        <f t="shared" si="0"/>
        <v>35</v>
      </c>
      <c r="W44" s="39">
        <v>12</v>
      </c>
      <c r="Y44" s="29" t="s">
        <v>813</v>
      </c>
    </row>
    <row r="45" spans="1:25" ht="18" customHeight="1">
      <c r="A45" s="3">
        <f>IF(D45&lt;&gt;"",SUBTOTAL(103,$D$8:D45),"")</f>
        <v>38</v>
      </c>
      <c r="B45" s="30" t="s">
        <v>237</v>
      </c>
      <c r="C45" s="29" t="s">
        <v>238</v>
      </c>
      <c r="D45" s="27" t="s">
        <v>224</v>
      </c>
      <c r="E45" s="43" t="s">
        <v>562</v>
      </c>
      <c r="F45" s="4" t="s">
        <v>13</v>
      </c>
      <c r="G45" s="4" t="s">
        <v>543</v>
      </c>
      <c r="H45" s="4">
        <v>11.75</v>
      </c>
      <c r="I45" s="29" t="s">
        <v>279</v>
      </c>
      <c r="J45" s="7" t="s">
        <v>12</v>
      </c>
      <c r="K45" s="7"/>
      <c r="L45" s="7"/>
      <c r="M45" s="7"/>
      <c r="N45" s="7"/>
      <c r="O45" s="7"/>
      <c r="P45" s="8"/>
      <c r="Q45" s="8"/>
      <c r="R45" s="4" t="s">
        <v>13</v>
      </c>
      <c r="S45" s="4" t="s">
        <v>279</v>
      </c>
      <c r="T45" s="4" t="s">
        <v>13</v>
      </c>
      <c r="U45" s="4" t="s">
        <v>543</v>
      </c>
      <c r="V45" s="4">
        <f t="shared" si="0"/>
        <v>36</v>
      </c>
      <c r="W45" s="39">
        <v>11.75</v>
      </c>
      <c r="Y45" s="29" t="s">
        <v>810</v>
      </c>
    </row>
    <row r="46" spans="1:25" ht="18" customHeight="1">
      <c r="A46" s="3">
        <f>IF(D46&lt;&gt;"",SUBTOTAL(103,$D$7:D46),"")</f>
        <v>39</v>
      </c>
      <c r="B46" s="30" t="s">
        <v>481</v>
      </c>
      <c r="C46" s="30"/>
      <c r="D46" s="27" t="s">
        <v>66</v>
      </c>
      <c r="E46" s="43" t="s">
        <v>563</v>
      </c>
      <c r="F46" s="4" t="s">
        <v>13</v>
      </c>
      <c r="G46" s="4" t="s">
        <v>543</v>
      </c>
      <c r="H46" s="4">
        <v>11.75</v>
      </c>
      <c r="I46" s="27" t="s">
        <v>443</v>
      </c>
      <c r="J46" s="7" t="s">
        <v>12</v>
      </c>
      <c r="K46" s="7"/>
      <c r="L46" s="7"/>
      <c r="M46" s="7"/>
      <c r="N46" s="7"/>
      <c r="O46" s="7"/>
      <c r="P46" s="8"/>
      <c r="Q46" s="8"/>
      <c r="R46" s="4" t="s">
        <v>13</v>
      </c>
      <c r="S46" s="4" t="s">
        <v>443</v>
      </c>
      <c r="T46" s="4" t="s">
        <v>13</v>
      </c>
      <c r="U46" s="4" t="s">
        <v>543</v>
      </c>
      <c r="V46" s="4">
        <f t="shared" si="0"/>
        <v>37</v>
      </c>
      <c r="W46" s="39">
        <v>11.75</v>
      </c>
      <c r="Y46" s="29" t="s">
        <v>810</v>
      </c>
    </row>
    <row r="47" spans="1:25" ht="18" customHeight="1">
      <c r="A47" s="3">
        <f>IF(D47&lt;&gt;"",SUBTOTAL(103,$D$8:D47),"")</f>
        <v>40</v>
      </c>
      <c r="B47" s="30" t="s">
        <v>781</v>
      </c>
      <c r="C47" s="29"/>
      <c r="D47" s="27" t="s">
        <v>26</v>
      </c>
      <c r="E47" s="105">
        <v>217</v>
      </c>
      <c r="F47" s="4" t="s">
        <v>14</v>
      </c>
      <c r="G47" s="4" t="s">
        <v>544</v>
      </c>
      <c r="H47" s="4">
        <v>11.75</v>
      </c>
      <c r="I47" s="29" t="s">
        <v>443</v>
      </c>
      <c r="J47" s="7"/>
      <c r="K47" s="7" t="s">
        <v>12</v>
      </c>
      <c r="L47" s="7"/>
      <c r="M47" s="7"/>
      <c r="N47" s="7"/>
      <c r="O47" s="7"/>
      <c r="P47" s="8"/>
      <c r="Q47" s="8"/>
      <c r="R47" s="4" t="s">
        <v>14</v>
      </c>
      <c r="S47" s="4" t="s">
        <v>443</v>
      </c>
      <c r="T47" s="4" t="s">
        <v>14</v>
      </c>
      <c r="U47" s="4" t="s">
        <v>544</v>
      </c>
      <c r="V47" s="4">
        <f t="shared" si="0"/>
        <v>38</v>
      </c>
      <c r="W47" s="39">
        <v>11.75</v>
      </c>
      <c r="Y47" s="29" t="s">
        <v>810</v>
      </c>
    </row>
    <row r="48" spans="1:25" ht="18" customHeight="1">
      <c r="A48" s="3">
        <f>IF(D48&lt;&gt;"",SUBTOTAL(103,$D$8:D48),"")</f>
        <v>41</v>
      </c>
      <c r="B48" s="31" t="s">
        <v>145</v>
      </c>
      <c r="C48" s="44">
        <v>37480</v>
      </c>
      <c r="D48" s="27" t="s">
        <v>26</v>
      </c>
      <c r="E48" s="43" t="s">
        <v>572</v>
      </c>
      <c r="F48" s="4" t="s">
        <v>13</v>
      </c>
      <c r="G48" s="4" t="s">
        <v>543</v>
      </c>
      <c r="H48" s="4">
        <v>11.75</v>
      </c>
      <c r="I48" s="44" t="s">
        <v>139</v>
      </c>
      <c r="J48" s="7" t="s">
        <v>12</v>
      </c>
      <c r="K48" s="7"/>
      <c r="L48" s="7"/>
      <c r="M48" s="7"/>
      <c r="N48" s="7"/>
      <c r="O48" s="7"/>
      <c r="P48" s="8"/>
      <c r="Q48" s="8"/>
      <c r="R48" s="4" t="s">
        <v>13</v>
      </c>
      <c r="S48" s="4" t="s">
        <v>139</v>
      </c>
      <c r="T48" s="4" t="s">
        <v>13</v>
      </c>
      <c r="U48" s="4" t="s">
        <v>543</v>
      </c>
      <c r="V48" s="4">
        <f t="shared" si="0"/>
        <v>39</v>
      </c>
      <c r="W48" s="39">
        <v>11.75</v>
      </c>
      <c r="Y48" s="29" t="s">
        <v>810</v>
      </c>
    </row>
    <row r="49" spans="1:25" ht="18" customHeight="1">
      <c r="A49" s="3">
        <f>IF(D49&lt;&gt;"",SUBTOTAL(103,$D$7:D49),"")</f>
        <v>42</v>
      </c>
      <c r="B49" s="30" t="s">
        <v>462</v>
      </c>
      <c r="C49" s="30"/>
      <c r="D49" s="27" t="s">
        <v>66</v>
      </c>
      <c r="E49" s="43" t="s">
        <v>663</v>
      </c>
      <c r="F49" s="4" t="s">
        <v>17</v>
      </c>
      <c r="G49" s="4" t="s">
        <v>547</v>
      </c>
      <c r="H49" s="4">
        <v>11.6</v>
      </c>
      <c r="I49" s="27" t="s">
        <v>443</v>
      </c>
      <c r="J49" s="7"/>
      <c r="K49" s="7"/>
      <c r="L49" s="7"/>
      <c r="M49" s="7"/>
      <c r="N49" s="7" t="s">
        <v>12</v>
      </c>
      <c r="O49" s="7"/>
      <c r="P49" s="8"/>
      <c r="Q49" s="8"/>
      <c r="R49" s="4" t="s">
        <v>17</v>
      </c>
      <c r="S49" s="4" t="s">
        <v>443</v>
      </c>
      <c r="T49" s="4" t="s">
        <v>17</v>
      </c>
      <c r="U49" s="4" t="s">
        <v>547</v>
      </c>
      <c r="V49" s="4">
        <f t="shared" si="0"/>
        <v>40</v>
      </c>
      <c r="W49" s="39">
        <v>11.6</v>
      </c>
      <c r="Y49" s="29" t="s">
        <v>813</v>
      </c>
    </row>
    <row r="50" spans="1:25" ht="18" customHeight="1">
      <c r="A50" s="3">
        <f>IF(D50&lt;&gt;"",SUBTOTAL(103,$D$7:D50),"")</f>
        <v>43</v>
      </c>
      <c r="B50" s="30" t="s">
        <v>492</v>
      </c>
      <c r="C50" s="30"/>
      <c r="D50" s="27" t="s">
        <v>66</v>
      </c>
      <c r="E50" s="43" t="s">
        <v>633</v>
      </c>
      <c r="F50" s="4" t="s">
        <v>16</v>
      </c>
      <c r="G50" s="4" t="s">
        <v>546</v>
      </c>
      <c r="H50" s="4">
        <v>11.5</v>
      </c>
      <c r="I50" s="27" t="s">
        <v>443</v>
      </c>
      <c r="J50" s="7"/>
      <c r="K50" s="7"/>
      <c r="L50" s="7"/>
      <c r="M50" s="7" t="s">
        <v>12</v>
      </c>
      <c r="N50" s="7"/>
      <c r="O50" s="7"/>
      <c r="P50" s="8"/>
      <c r="Q50" s="8"/>
      <c r="R50" s="4" t="s">
        <v>16</v>
      </c>
      <c r="S50" s="4" t="s">
        <v>443</v>
      </c>
      <c r="T50" s="4" t="s">
        <v>16</v>
      </c>
      <c r="U50" s="4" t="s">
        <v>546</v>
      </c>
      <c r="V50" s="4">
        <f t="shared" si="0"/>
        <v>41</v>
      </c>
      <c r="W50" s="39">
        <v>11.5</v>
      </c>
      <c r="Y50" s="29" t="s">
        <v>810</v>
      </c>
    </row>
    <row r="51" spans="1:25" ht="18" customHeight="1">
      <c r="A51" s="3">
        <f>IF(D51&lt;&gt;"",SUBTOTAL(103,$D$7:D51),"")</f>
        <v>44</v>
      </c>
      <c r="B51" s="30" t="s">
        <v>471</v>
      </c>
      <c r="C51" s="30"/>
      <c r="D51" s="27" t="s">
        <v>66</v>
      </c>
      <c r="E51" s="43" t="s">
        <v>655</v>
      </c>
      <c r="F51" s="4" t="s">
        <v>16</v>
      </c>
      <c r="G51" s="4" t="s">
        <v>546</v>
      </c>
      <c r="H51" s="4">
        <v>11.5</v>
      </c>
      <c r="I51" s="27" t="s">
        <v>443</v>
      </c>
      <c r="J51" s="7"/>
      <c r="K51" s="7"/>
      <c r="L51" s="7"/>
      <c r="M51" s="7" t="s">
        <v>12</v>
      </c>
      <c r="N51" s="7"/>
      <c r="O51" s="7"/>
      <c r="P51" s="8"/>
      <c r="Q51" s="8"/>
      <c r="R51" s="4" t="s">
        <v>16</v>
      </c>
      <c r="S51" s="4" t="s">
        <v>443</v>
      </c>
      <c r="T51" s="4" t="s">
        <v>16</v>
      </c>
      <c r="U51" s="4" t="s">
        <v>546</v>
      </c>
      <c r="V51" s="4">
        <f t="shared" si="0"/>
        <v>42</v>
      </c>
      <c r="W51" s="39">
        <v>11.5</v>
      </c>
      <c r="Y51" s="29" t="s">
        <v>810</v>
      </c>
    </row>
    <row r="52" spans="1:25" ht="18" customHeight="1">
      <c r="A52" s="3">
        <f>IF(D52&lt;&gt;"",SUBTOTAL(103,$D$8:D52),"")</f>
        <v>45</v>
      </c>
      <c r="B52" s="30" t="s">
        <v>223</v>
      </c>
      <c r="C52" s="26">
        <v>37416</v>
      </c>
      <c r="D52" s="27" t="s">
        <v>224</v>
      </c>
      <c r="E52" s="43" t="s">
        <v>656</v>
      </c>
      <c r="F52" s="4" t="s">
        <v>16</v>
      </c>
      <c r="G52" s="4" t="s">
        <v>546</v>
      </c>
      <c r="H52" s="4">
        <v>11.5</v>
      </c>
      <c r="I52" s="26" t="s">
        <v>279</v>
      </c>
      <c r="J52" s="7"/>
      <c r="K52" s="7"/>
      <c r="L52" s="7"/>
      <c r="M52" s="7" t="s">
        <v>12</v>
      </c>
      <c r="N52" s="7"/>
      <c r="O52" s="7"/>
      <c r="P52" s="8"/>
      <c r="Q52" s="8"/>
      <c r="R52" s="4" t="s">
        <v>16</v>
      </c>
      <c r="S52" s="4" t="s">
        <v>279</v>
      </c>
      <c r="T52" s="4" t="s">
        <v>16</v>
      </c>
      <c r="U52" s="4" t="s">
        <v>546</v>
      </c>
      <c r="V52" s="4">
        <f t="shared" si="0"/>
        <v>43</v>
      </c>
      <c r="W52" s="39">
        <v>11.5</v>
      </c>
      <c r="Y52" s="29" t="s">
        <v>810</v>
      </c>
    </row>
    <row r="53" spans="1:25" ht="18" customHeight="1">
      <c r="A53" s="3">
        <f>IF(D53&lt;&gt;"",SUBTOTAL(103,$D$8:D53),"")</f>
        <v>46</v>
      </c>
      <c r="B53" s="30" t="s">
        <v>176</v>
      </c>
      <c r="C53" s="29" t="s">
        <v>177</v>
      </c>
      <c r="D53" s="27" t="s">
        <v>26</v>
      </c>
      <c r="E53" s="43" t="s">
        <v>744</v>
      </c>
      <c r="F53" s="4" t="s">
        <v>18</v>
      </c>
      <c r="G53" s="4" t="s">
        <v>550</v>
      </c>
      <c r="H53" s="4">
        <v>11.5</v>
      </c>
      <c r="I53" s="29" t="s">
        <v>139</v>
      </c>
      <c r="J53" s="7"/>
      <c r="K53" s="7"/>
      <c r="L53" s="7"/>
      <c r="M53" s="7"/>
      <c r="N53" s="7"/>
      <c r="O53" s="7"/>
      <c r="P53" s="8"/>
      <c r="Q53" s="8" t="s">
        <v>12</v>
      </c>
      <c r="R53" s="4" t="s">
        <v>18</v>
      </c>
      <c r="S53" s="4" t="s">
        <v>139</v>
      </c>
      <c r="T53" s="4" t="s">
        <v>18</v>
      </c>
      <c r="U53" s="4" t="s">
        <v>550</v>
      </c>
      <c r="V53" s="4">
        <f t="shared" si="0"/>
        <v>44</v>
      </c>
      <c r="W53" s="39">
        <v>11.5</v>
      </c>
      <c r="Y53" s="29" t="s">
        <v>810</v>
      </c>
    </row>
    <row r="54" spans="1:25" ht="18" customHeight="1">
      <c r="A54" s="3">
        <f>IF(D54&lt;&gt;"",SUBTOTAL(103,$D$8:D54),"")</f>
        <v>47</v>
      </c>
      <c r="B54" s="30" t="s">
        <v>396</v>
      </c>
      <c r="C54" s="29" t="s">
        <v>255</v>
      </c>
      <c r="D54" s="27" t="s">
        <v>54</v>
      </c>
      <c r="E54" s="43" t="s">
        <v>756</v>
      </c>
      <c r="F54" s="4" t="s">
        <v>18</v>
      </c>
      <c r="G54" s="4" t="s">
        <v>550</v>
      </c>
      <c r="H54" s="4">
        <v>11.5</v>
      </c>
      <c r="I54" s="29" t="s">
        <v>331</v>
      </c>
      <c r="J54" s="7"/>
      <c r="K54" s="7"/>
      <c r="L54" s="7"/>
      <c r="M54" s="7"/>
      <c r="N54" s="7"/>
      <c r="O54" s="7"/>
      <c r="P54" s="8"/>
      <c r="Q54" s="8" t="s">
        <v>12</v>
      </c>
      <c r="R54" s="4" t="s">
        <v>18</v>
      </c>
      <c r="S54" s="4" t="s">
        <v>331</v>
      </c>
      <c r="T54" s="4" t="s">
        <v>18</v>
      </c>
      <c r="U54" s="4" t="s">
        <v>550</v>
      </c>
      <c r="V54" s="4">
        <f t="shared" si="0"/>
        <v>45</v>
      </c>
      <c r="W54" s="39">
        <v>11.5</v>
      </c>
      <c r="Y54" s="29" t="s">
        <v>810</v>
      </c>
    </row>
    <row r="55" spans="1:25" ht="18" customHeight="1">
      <c r="A55" s="3">
        <f>IF(D55&lt;&gt;"",SUBTOTAL(103,$D$7:D55),"")</f>
        <v>48</v>
      </c>
      <c r="B55" s="31" t="s">
        <v>495</v>
      </c>
      <c r="C55" s="31"/>
      <c r="D55" s="27" t="s">
        <v>68</v>
      </c>
      <c r="E55" s="43" t="s">
        <v>608</v>
      </c>
      <c r="F55" s="4" t="s">
        <v>15</v>
      </c>
      <c r="G55" s="4" t="s">
        <v>545</v>
      </c>
      <c r="H55" s="4">
        <v>11.5</v>
      </c>
      <c r="I55" s="45" t="s">
        <v>443</v>
      </c>
      <c r="J55" s="7"/>
      <c r="K55" s="7"/>
      <c r="L55" s="7" t="s">
        <v>12</v>
      </c>
      <c r="M55" s="7"/>
      <c r="N55" s="7"/>
      <c r="O55" s="7"/>
      <c r="P55" s="8"/>
      <c r="Q55" s="8"/>
      <c r="R55" s="4" t="s">
        <v>15</v>
      </c>
      <c r="S55" s="4" t="s">
        <v>443</v>
      </c>
      <c r="T55" s="4" t="s">
        <v>15</v>
      </c>
      <c r="U55" s="4" t="s">
        <v>545</v>
      </c>
      <c r="V55" s="4">
        <f t="shared" si="0"/>
        <v>46</v>
      </c>
      <c r="W55" s="39">
        <v>11.5</v>
      </c>
      <c r="Y55" s="29" t="s">
        <v>813</v>
      </c>
    </row>
    <row r="56" spans="1:25" ht="18" customHeight="1">
      <c r="A56" s="3">
        <f>IF(D56&lt;&gt;"",SUBTOTAL(103,$D$8:D56),"")</f>
        <v>49</v>
      </c>
      <c r="B56" s="30" t="s">
        <v>65</v>
      </c>
      <c r="C56" s="26">
        <v>37570</v>
      </c>
      <c r="D56" s="27" t="s">
        <v>66</v>
      </c>
      <c r="E56" s="43" t="s">
        <v>745</v>
      </c>
      <c r="F56" s="4" t="s">
        <v>18</v>
      </c>
      <c r="G56" s="4" t="s">
        <v>550</v>
      </c>
      <c r="H56" s="4">
        <v>11.25</v>
      </c>
      <c r="I56" s="26" t="s">
        <v>117</v>
      </c>
      <c r="J56" s="7"/>
      <c r="K56" s="7"/>
      <c r="L56" s="7"/>
      <c r="M56" s="7"/>
      <c r="N56" s="7"/>
      <c r="O56" s="7"/>
      <c r="P56" s="8"/>
      <c r="Q56" s="8" t="s">
        <v>12</v>
      </c>
      <c r="R56" s="4" t="s">
        <v>18</v>
      </c>
      <c r="S56" s="4" t="s">
        <v>117</v>
      </c>
      <c r="T56" s="4" t="s">
        <v>18</v>
      </c>
      <c r="U56" s="4" t="s">
        <v>550</v>
      </c>
      <c r="V56" s="4">
        <f t="shared" si="0"/>
        <v>47</v>
      </c>
      <c r="W56" s="39">
        <v>11.25</v>
      </c>
      <c r="Y56" s="29" t="s">
        <v>810</v>
      </c>
    </row>
    <row r="57" spans="1:25" ht="18" customHeight="1">
      <c r="A57" s="3">
        <f>IF(D57&lt;&gt;"",SUBTOTAL(103,$D$7:D57),"")</f>
        <v>50</v>
      </c>
      <c r="B57" s="31" t="s">
        <v>445</v>
      </c>
      <c r="C57" s="31"/>
      <c r="D57" s="27" t="s">
        <v>68</v>
      </c>
      <c r="E57" s="43" t="s">
        <v>620</v>
      </c>
      <c r="F57" s="4" t="s">
        <v>15</v>
      </c>
      <c r="G57" s="4" t="s">
        <v>545</v>
      </c>
      <c r="H57" s="4">
        <v>11.25</v>
      </c>
      <c r="I57" s="45" t="s">
        <v>443</v>
      </c>
      <c r="J57" s="7"/>
      <c r="K57" s="7"/>
      <c r="L57" s="7" t="s">
        <v>12</v>
      </c>
      <c r="M57" s="7"/>
      <c r="N57" s="7"/>
      <c r="O57" s="7"/>
      <c r="P57" s="8"/>
      <c r="Q57" s="8"/>
      <c r="R57" s="4" t="s">
        <v>15</v>
      </c>
      <c r="S57" s="4" t="s">
        <v>443</v>
      </c>
      <c r="T57" s="4" t="s">
        <v>15</v>
      </c>
      <c r="U57" s="4" t="s">
        <v>545</v>
      </c>
      <c r="V57" s="4">
        <f t="shared" si="0"/>
        <v>48</v>
      </c>
      <c r="W57" s="39">
        <v>11.25</v>
      </c>
      <c r="Y57" s="29" t="s">
        <v>813</v>
      </c>
    </row>
    <row r="58" spans="1:25" ht="18" customHeight="1">
      <c r="A58" s="3">
        <f>IF(D58&lt;&gt;"",SUBTOTAL(103,$D$8:D58),"")</f>
        <v>51</v>
      </c>
      <c r="B58" s="31" t="s">
        <v>234</v>
      </c>
      <c r="C58" s="32" t="s">
        <v>235</v>
      </c>
      <c r="D58" s="27" t="s">
        <v>224</v>
      </c>
      <c r="E58" s="43" t="s">
        <v>556</v>
      </c>
      <c r="F58" s="4" t="s">
        <v>13</v>
      </c>
      <c r="G58" s="4" t="s">
        <v>543</v>
      </c>
      <c r="H58" s="4">
        <v>11</v>
      </c>
      <c r="I58" s="32" t="s">
        <v>279</v>
      </c>
      <c r="J58" s="7" t="s">
        <v>12</v>
      </c>
      <c r="K58" s="7"/>
      <c r="L58" s="7"/>
      <c r="M58" s="7"/>
      <c r="N58" s="7"/>
      <c r="O58" s="7"/>
      <c r="P58" s="8"/>
      <c r="Q58" s="8"/>
      <c r="R58" s="4" t="s">
        <v>13</v>
      </c>
      <c r="S58" s="4" t="s">
        <v>279</v>
      </c>
      <c r="T58" s="4" t="s">
        <v>13</v>
      </c>
      <c r="U58" s="4" t="s">
        <v>543</v>
      </c>
      <c r="V58" s="4">
        <v>2</v>
      </c>
      <c r="W58" s="39">
        <v>11</v>
      </c>
      <c r="Y58" s="29" t="s">
        <v>810</v>
      </c>
    </row>
    <row r="59" spans="1:25" ht="18" customHeight="1">
      <c r="A59" s="3">
        <f>IF(D59&lt;&gt;"",SUBTOTAL(103,$D$8:D59),"")</f>
        <v>52</v>
      </c>
      <c r="B59" s="30" t="s">
        <v>258</v>
      </c>
      <c r="C59" s="32" t="s">
        <v>259</v>
      </c>
      <c r="D59" s="27" t="s">
        <v>224</v>
      </c>
      <c r="E59" s="43" t="s">
        <v>581</v>
      </c>
      <c r="F59" s="4" t="s">
        <v>14</v>
      </c>
      <c r="G59" s="4" t="s">
        <v>544</v>
      </c>
      <c r="H59" s="4">
        <v>11</v>
      </c>
      <c r="I59" s="32" t="s">
        <v>279</v>
      </c>
      <c r="J59" s="7"/>
      <c r="K59" s="7" t="s">
        <v>12</v>
      </c>
      <c r="L59" s="7"/>
      <c r="M59" s="7"/>
      <c r="N59" s="7"/>
      <c r="O59" s="7"/>
      <c r="P59" s="8"/>
      <c r="Q59" s="8"/>
      <c r="R59" s="4" t="s">
        <v>14</v>
      </c>
      <c r="S59" s="4" t="s">
        <v>279</v>
      </c>
      <c r="T59" s="4" t="s">
        <v>14</v>
      </c>
      <c r="U59" s="4" t="s">
        <v>544</v>
      </c>
      <c r="V59" s="4">
        <f aca="true" t="shared" si="1" ref="V59:V69">V58+1</f>
        <v>3</v>
      </c>
      <c r="W59" s="39">
        <v>11</v>
      </c>
      <c r="Y59" s="29" t="s">
        <v>810</v>
      </c>
    </row>
    <row r="60" spans="1:25" ht="18" customHeight="1">
      <c r="A60" s="3">
        <f>IF(D60&lt;&gt;"",SUBTOTAL(103,$D$8:D60),"")</f>
        <v>53</v>
      </c>
      <c r="B60" s="30" t="s">
        <v>262</v>
      </c>
      <c r="C60" s="32" t="s">
        <v>263</v>
      </c>
      <c r="D60" s="27" t="s">
        <v>224</v>
      </c>
      <c r="E60" s="43" t="s">
        <v>596</v>
      </c>
      <c r="F60" s="4" t="s">
        <v>14</v>
      </c>
      <c r="G60" s="4" t="s">
        <v>544</v>
      </c>
      <c r="H60" s="4">
        <v>11</v>
      </c>
      <c r="I60" s="32" t="s">
        <v>279</v>
      </c>
      <c r="J60" s="7"/>
      <c r="K60" s="7" t="s">
        <v>12</v>
      </c>
      <c r="L60" s="7"/>
      <c r="M60" s="7"/>
      <c r="N60" s="7"/>
      <c r="O60" s="7"/>
      <c r="P60" s="8"/>
      <c r="Q60" s="8"/>
      <c r="R60" s="4" t="s">
        <v>14</v>
      </c>
      <c r="S60" s="4" t="s">
        <v>279</v>
      </c>
      <c r="T60" s="4" t="s">
        <v>14</v>
      </c>
      <c r="U60" s="4" t="s">
        <v>544</v>
      </c>
      <c r="V60" s="4">
        <f t="shared" si="1"/>
        <v>4</v>
      </c>
      <c r="W60" s="39">
        <v>11</v>
      </c>
      <c r="Y60" s="29" t="s">
        <v>810</v>
      </c>
    </row>
    <row r="61" spans="1:25" ht="18" customHeight="1">
      <c r="A61" s="3">
        <f>IF(D61&lt;&gt;"",SUBTOTAL(103,$D$8:D61),"")</f>
        <v>54</v>
      </c>
      <c r="B61" s="31" t="s">
        <v>266</v>
      </c>
      <c r="C61" s="32" t="s">
        <v>267</v>
      </c>
      <c r="D61" s="27" t="s">
        <v>224</v>
      </c>
      <c r="E61" s="43" t="s">
        <v>598</v>
      </c>
      <c r="F61" s="4" t="s">
        <v>14</v>
      </c>
      <c r="G61" s="4" t="s">
        <v>544</v>
      </c>
      <c r="H61" s="4">
        <v>11</v>
      </c>
      <c r="I61" s="32" t="s">
        <v>279</v>
      </c>
      <c r="J61" s="7"/>
      <c r="K61" s="7" t="s">
        <v>12</v>
      </c>
      <c r="L61" s="7"/>
      <c r="M61" s="7"/>
      <c r="N61" s="7"/>
      <c r="O61" s="7"/>
      <c r="P61" s="8"/>
      <c r="Q61" s="8"/>
      <c r="R61" s="4" t="s">
        <v>14</v>
      </c>
      <c r="S61" s="4" t="s">
        <v>279</v>
      </c>
      <c r="T61" s="4" t="s">
        <v>14</v>
      </c>
      <c r="U61" s="4" t="s">
        <v>544</v>
      </c>
      <c r="V61" s="4">
        <f t="shared" si="1"/>
        <v>5</v>
      </c>
      <c r="W61" s="39">
        <v>11</v>
      </c>
      <c r="Y61" s="29" t="s">
        <v>810</v>
      </c>
    </row>
    <row r="62" spans="1:25" ht="18" customHeight="1">
      <c r="A62" s="3">
        <f>IF(D62&lt;&gt;"",SUBTOTAL(103,$D$8:D62),"")</f>
        <v>55</v>
      </c>
      <c r="B62" s="30" t="s">
        <v>225</v>
      </c>
      <c r="C62" s="29" t="s">
        <v>226</v>
      </c>
      <c r="D62" s="27" t="s">
        <v>227</v>
      </c>
      <c r="E62" s="43" t="s">
        <v>653</v>
      </c>
      <c r="F62" s="4" t="s">
        <v>16</v>
      </c>
      <c r="G62" s="4" t="s">
        <v>546</v>
      </c>
      <c r="H62" s="4">
        <v>11</v>
      </c>
      <c r="I62" s="29" t="s">
        <v>279</v>
      </c>
      <c r="J62" s="7"/>
      <c r="K62" s="7"/>
      <c r="L62" s="7"/>
      <c r="M62" s="7" t="s">
        <v>12</v>
      </c>
      <c r="N62" s="7"/>
      <c r="O62" s="7"/>
      <c r="P62" s="8"/>
      <c r="Q62" s="8"/>
      <c r="R62" s="4" t="s">
        <v>16</v>
      </c>
      <c r="S62" s="4" t="s">
        <v>279</v>
      </c>
      <c r="T62" s="4" t="s">
        <v>16</v>
      </c>
      <c r="U62" s="4" t="s">
        <v>546</v>
      </c>
      <c r="V62" s="4">
        <f t="shared" si="1"/>
        <v>6</v>
      </c>
      <c r="W62" s="39">
        <v>11</v>
      </c>
      <c r="Y62" s="29" t="s">
        <v>810</v>
      </c>
    </row>
    <row r="63" spans="1:25" ht="18" customHeight="1">
      <c r="A63" s="3">
        <f>IF(D63&lt;&gt;"",SUBTOTAL(103,$D$8:D63),"")</f>
        <v>56</v>
      </c>
      <c r="B63" s="31" t="s">
        <v>59</v>
      </c>
      <c r="C63" s="51" t="s">
        <v>789</v>
      </c>
      <c r="D63" s="27" t="s">
        <v>26</v>
      </c>
      <c r="E63" s="43" t="s">
        <v>600</v>
      </c>
      <c r="F63" s="4" t="s">
        <v>14</v>
      </c>
      <c r="G63" s="4" t="s">
        <v>544</v>
      </c>
      <c r="H63" s="4">
        <v>11</v>
      </c>
      <c r="I63" s="44" t="s">
        <v>117</v>
      </c>
      <c r="J63" s="7"/>
      <c r="K63" s="7" t="s">
        <v>12</v>
      </c>
      <c r="L63" s="7"/>
      <c r="M63" s="7"/>
      <c r="N63" s="7"/>
      <c r="O63" s="7"/>
      <c r="P63" s="8"/>
      <c r="Q63" s="8"/>
      <c r="R63" s="4" t="s">
        <v>14</v>
      </c>
      <c r="S63" s="4" t="s">
        <v>117</v>
      </c>
      <c r="T63" s="4" t="s">
        <v>14</v>
      </c>
      <c r="U63" s="4" t="s">
        <v>544</v>
      </c>
      <c r="V63" s="4">
        <f t="shared" si="1"/>
        <v>7</v>
      </c>
      <c r="W63" s="39">
        <v>11</v>
      </c>
      <c r="Y63" s="29" t="s">
        <v>810</v>
      </c>
    </row>
    <row r="64" spans="1:25" ht="18" customHeight="1">
      <c r="A64" s="3">
        <f>IF(D64&lt;&gt;"",SUBTOTAL(103,$D$8:D64),"")</f>
        <v>57</v>
      </c>
      <c r="B64" s="31" t="s">
        <v>25</v>
      </c>
      <c r="C64" s="51" t="s">
        <v>791</v>
      </c>
      <c r="D64" s="27" t="s">
        <v>26</v>
      </c>
      <c r="E64" s="43" t="s">
        <v>635</v>
      </c>
      <c r="F64" s="4" t="s">
        <v>16</v>
      </c>
      <c r="G64" s="4" t="s">
        <v>546</v>
      </c>
      <c r="H64" s="4">
        <v>11</v>
      </c>
      <c r="I64" s="44" t="s">
        <v>117</v>
      </c>
      <c r="J64" s="7"/>
      <c r="K64" s="7"/>
      <c r="L64" s="7"/>
      <c r="M64" s="7" t="s">
        <v>12</v>
      </c>
      <c r="N64" s="7"/>
      <c r="O64" s="7"/>
      <c r="P64" s="8"/>
      <c r="Q64" s="8"/>
      <c r="R64" s="4" t="s">
        <v>16</v>
      </c>
      <c r="S64" s="4" t="s">
        <v>117</v>
      </c>
      <c r="T64" s="4" t="s">
        <v>16</v>
      </c>
      <c r="U64" s="4" t="s">
        <v>546</v>
      </c>
      <c r="V64" s="4">
        <f t="shared" si="1"/>
        <v>8</v>
      </c>
      <c r="W64" s="39">
        <v>11</v>
      </c>
      <c r="Y64" s="29" t="s">
        <v>810</v>
      </c>
    </row>
    <row r="65" spans="1:25" ht="18" customHeight="1">
      <c r="A65" s="3">
        <f>IF(D65&lt;&gt;"",SUBTOTAL(103,$D$8:D65),"")</f>
        <v>58</v>
      </c>
      <c r="B65" s="30" t="s">
        <v>119</v>
      </c>
      <c r="C65" s="29" t="s">
        <v>120</v>
      </c>
      <c r="D65" s="27" t="s">
        <v>71</v>
      </c>
      <c r="E65" s="43" t="s">
        <v>758</v>
      </c>
      <c r="F65" s="4" t="s">
        <v>18</v>
      </c>
      <c r="G65" s="4" t="s">
        <v>550</v>
      </c>
      <c r="H65" s="4">
        <v>11</v>
      </c>
      <c r="I65" s="29" t="s">
        <v>117</v>
      </c>
      <c r="J65" s="7"/>
      <c r="K65" s="7"/>
      <c r="L65" s="7"/>
      <c r="M65" s="7"/>
      <c r="N65" s="7"/>
      <c r="O65" s="7"/>
      <c r="P65" s="8"/>
      <c r="Q65" s="8" t="s">
        <v>12</v>
      </c>
      <c r="R65" s="4" t="s">
        <v>18</v>
      </c>
      <c r="S65" s="4" t="s">
        <v>117</v>
      </c>
      <c r="T65" s="4" t="s">
        <v>18</v>
      </c>
      <c r="U65" s="4" t="s">
        <v>550</v>
      </c>
      <c r="V65" s="4">
        <f t="shared" si="1"/>
        <v>9</v>
      </c>
      <c r="W65" s="39">
        <v>11</v>
      </c>
      <c r="Y65" s="29" t="s">
        <v>810</v>
      </c>
    </row>
    <row r="66" spans="1:25" ht="18" customHeight="1">
      <c r="A66" s="3">
        <f>IF(D66&lt;&gt;"",SUBTOTAL(103,$D$8:D66),"")</f>
        <v>59</v>
      </c>
      <c r="B66" s="30" t="s">
        <v>70</v>
      </c>
      <c r="C66" s="26">
        <v>37319</v>
      </c>
      <c r="D66" s="27" t="s">
        <v>71</v>
      </c>
      <c r="E66" s="43" t="s">
        <v>763</v>
      </c>
      <c r="F66" s="4" t="s">
        <v>18</v>
      </c>
      <c r="G66" s="4" t="s">
        <v>550</v>
      </c>
      <c r="H66" s="4">
        <v>11</v>
      </c>
      <c r="I66" s="26" t="s">
        <v>117</v>
      </c>
      <c r="J66" s="7"/>
      <c r="K66" s="7"/>
      <c r="L66" s="7"/>
      <c r="M66" s="7"/>
      <c r="N66" s="7"/>
      <c r="O66" s="7"/>
      <c r="P66" s="8"/>
      <c r="Q66" s="8" t="s">
        <v>12</v>
      </c>
      <c r="R66" s="4" t="s">
        <v>18</v>
      </c>
      <c r="S66" s="4" t="s">
        <v>117</v>
      </c>
      <c r="T66" s="4" t="s">
        <v>18</v>
      </c>
      <c r="U66" s="4" t="s">
        <v>550</v>
      </c>
      <c r="V66" s="4">
        <f t="shared" si="1"/>
        <v>10</v>
      </c>
      <c r="W66" s="39">
        <v>11</v>
      </c>
      <c r="Y66" s="29" t="s">
        <v>810</v>
      </c>
    </row>
    <row r="67" spans="1:25" ht="18" customHeight="1">
      <c r="A67" s="3">
        <f>IF(D67&lt;&gt;"",SUBTOTAL(103,$D$8:D67),"")</f>
        <v>60</v>
      </c>
      <c r="B67" s="30" t="s">
        <v>776</v>
      </c>
      <c r="C67" s="29"/>
      <c r="D67" s="27" t="s">
        <v>66</v>
      </c>
      <c r="E67" s="43">
        <v>215</v>
      </c>
      <c r="F67" s="4" t="s">
        <v>16</v>
      </c>
      <c r="G67" s="4" t="s">
        <v>546</v>
      </c>
      <c r="H67" s="4">
        <v>11</v>
      </c>
      <c r="I67" s="29" t="s">
        <v>331</v>
      </c>
      <c r="J67" s="7"/>
      <c r="K67" s="7"/>
      <c r="L67" s="7"/>
      <c r="M67" s="7" t="s">
        <v>12</v>
      </c>
      <c r="N67" s="7"/>
      <c r="O67" s="7"/>
      <c r="P67" s="8"/>
      <c r="Q67" s="8"/>
      <c r="R67" s="4" t="s">
        <v>16</v>
      </c>
      <c r="S67" s="4" t="s">
        <v>331</v>
      </c>
      <c r="T67" s="4" t="s">
        <v>16</v>
      </c>
      <c r="U67" s="4" t="s">
        <v>546</v>
      </c>
      <c r="V67" s="4">
        <f t="shared" si="1"/>
        <v>11</v>
      </c>
      <c r="W67" s="39">
        <v>11</v>
      </c>
      <c r="Y67" s="29" t="s">
        <v>810</v>
      </c>
    </row>
    <row r="68" spans="1:25" ht="18" customHeight="1">
      <c r="A68" s="3">
        <f>IF(D68&lt;&gt;"",SUBTOTAL(103,$D$8:D68),"")</f>
        <v>61</v>
      </c>
      <c r="B68" s="30" t="s">
        <v>256</v>
      </c>
      <c r="C68" s="44">
        <v>37325</v>
      </c>
      <c r="D68" s="27" t="s">
        <v>244</v>
      </c>
      <c r="E68" s="43" t="s">
        <v>702</v>
      </c>
      <c r="F68" s="4" t="s">
        <v>20</v>
      </c>
      <c r="G68" s="4" t="s">
        <v>548</v>
      </c>
      <c r="H68" s="4">
        <v>11</v>
      </c>
      <c r="I68" s="44" t="s">
        <v>279</v>
      </c>
      <c r="J68" s="7"/>
      <c r="K68" s="7"/>
      <c r="L68" s="7"/>
      <c r="M68" s="7"/>
      <c r="N68" s="7"/>
      <c r="O68" s="7" t="s">
        <v>12</v>
      </c>
      <c r="P68" s="8"/>
      <c r="Q68" s="8"/>
      <c r="R68" s="4" t="s">
        <v>20</v>
      </c>
      <c r="S68" s="4" t="s">
        <v>279</v>
      </c>
      <c r="T68" s="4" t="s">
        <v>20</v>
      </c>
      <c r="U68" s="4" t="s">
        <v>548</v>
      </c>
      <c r="V68" s="4">
        <f t="shared" si="1"/>
        <v>12</v>
      </c>
      <c r="W68" s="39">
        <v>11</v>
      </c>
      <c r="Y68" s="29" t="s">
        <v>813</v>
      </c>
    </row>
    <row r="69" spans="1:25" ht="18" customHeight="1">
      <c r="A69" s="3">
        <f>IF(D69&lt;&gt;"",SUBTOTAL(103,$D$7:D69),"")</f>
        <v>62</v>
      </c>
      <c r="B69" s="30" t="s">
        <v>470</v>
      </c>
      <c r="C69" s="30"/>
      <c r="D69" s="27" t="s">
        <v>66</v>
      </c>
      <c r="E69" s="43" t="s">
        <v>571</v>
      </c>
      <c r="F69" s="4" t="s">
        <v>13</v>
      </c>
      <c r="G69" s="4" t="s">
        <v>543</v>
      </c>
      <c r="H69" s="4">
        <v>10.75</v>
      </c>
      <c r="I69" s="27" t="s">
        <v>443</v>
      </c>
      <c r="J69" s="7" t="s">
        <v>12</v>
      </c>
      <c r="K69" s="7"/>
      <c r="L69" s="7"/>
      <c r="M69" s="7"/>
      <c r="N69" s="7"/>
      <c r="O69" s="7"/>
      <c r="P69" s="8"/>
      <c r="Q69" s="8"/>
      <c r="R69" s="4" t="s">
        <v>13</v>
      </c>
      <c r="S69" s="4" t="s">
        <v>443</v>
      </c>
      <c r="T69" s="4" t="s">
        <v>13</v>
      </c>
      <c r="U69" s="4" t="s">
        <v>543</v>
      </c>
      <c r="V69" s="4">
        <f t="shared" si="1"/>
        <v>13</v>
      </c>
      <c r="W69" s="39">
        <v>10.75</v>
      </c>
      <c r="Y69" s="29" t="s">
        <v>810</v>
      </c>
    </row>
    <row r="70" spans="1:25" ht="18" customHeight="1">
      <c r="A70" s="3">
        <f>IF(D70&lt;&gt;"",SUBTOTAL(103,$D$8:D70),"")</f>
        <v>63</v>
      </c>
      <c r="B70" s="31" t="s">
        <v>31</v>
      </c>
      <c r="C70" s="50">
        <v>37435</v>
      </c>
      <c r="D70" s="27" t="s">
        <v>26</v>
      </c>
      <c r="E70" s="43" t="s">
        <v>555</v>
      </c>
      <c r="F70" s="4" t="s">
        <v>13</v>
      </c>
      <c r="G70" s="4" t="s">
        <v>543</v>
      </c>
      <c r="H70" s="4">
        <v>10.75</v>
      </c>
      <c r="I70" s="44" t="s">
        <v>117</v>
      </c>
      <c r="J70" s="7" t="s">
        <v>12</v>
      </c>
      <c r="K70" s="7"/>
      <c r="L70" s="7"/>
      <c r="M70" s="7"/>
      <c r="N70" s="7"/>
      <c r="O70" s="7"/>
      <c r="P70" s="8"/>
      <c r="Q70" s="8"/>
      <c r="R70" s="4" t="s">
        <v>13</v>
      </c>
      <c r="S70" s="4" t="s">
        <v>117</v>
      </c>
      <c r="T70" s="4" t="s">
        <v>13</v>
      </c>
      <c r="U70" s="4" t="s">
        <v>543</v>
      </c>
      <c r="V70" s="4">
        <v>3</v>
      </c>
      <c r="W70" s="39">
        <v>10.75</v>
      </c>
      <c r="Y70" s="29" t="s">
        <v>810</v>
      </c>
    </row>
    <row r="71" spans="1:25" ht="18" customHeight="1">
      <c r="A71" s="3">
        <f>IF(D71&lt;&gt;"",SUBTOTAL(103,$D$8:D71),"")</f>
        <v>64</v>
      </c>
      <c r="B71" s="31" t="s">
        <v>146</v>
      </c>
      <c r="C71" s="50">
        <v>37473</v>
      </c>
      <c r="D71" s="27" t="s">
        <v>26</v>
      </c>
      <c r="E71" s="43" t="s">
        <v>578</v>
      </c>
      <c r="F71" s="4" t="s">
        <v>13</v>
      </c>
      <c r="G71" s="4" t="s">
        <v>543</v>
      </c>
      <c r="H71" s="4">
        <v>10.75</v>
      </c>
      <c r="I71" s="44" t="s">
        <v>139</v>
      </c>
      <c r="J71" s="7" t="s">
        <v>12</v>
      </c>
      <c r="K71" s="7"/>
      <c r="L71" s="7"/>
      <c r="M71" s="7"/>
      <c r="N71" s="7"/>
      <c r="O71" s="7"/>
      <c r="P71" s="8"/>
      <c r="Q71" s="8"/>
      <c r="R71" s="4" t="s">
        <v>13</v>
      </c>
      <c r="S71" s="4" t="s">
        <v>139</v>
      </c>
      <c r="T71" s="4" t="s">
        <v>13</v>
      </c>
      <c r="U71" s="4" t="s">
        <v>543</v>
      </c>
      <c r="V71" s="4">
        <f aca="true" t="shared" si="2" ref="V71:V83">V70+1</f>
        <v>4</v>
      </c>
      <c r="W71" s="39">
        <v>10.75</v>
      </c>
      <c r="Y71" s="29" t="s">
        <v>810</v>
      </c>
    </row>
    <row r="72" spans="1:25" ht="18" customHeight="1">
      <c r="A72" s="3">
        <f>IF(D72&lt;&gt;"",SUBTOTAL(103,$D$8:D72),"")</f>
        <v>65</v>
      </c>
      <c r="B72" s="31" t="s">
        <v>274</v>
      </c>
      <c r="C72" s="50">
        <v>37265</v>
      </c>
      <c r="D72" s="27" t="s">
        <v>227</v>
      </c>
      <c r="E72" s="43" t="s">
        <v>742</v>
      </c>
      <c r="F72" s="4" t="s">
        <v>18</v>
      </c>
      <c r="G72" s="4" t="s">
        <v>550</v>
      </c>
      <c r="H72" s="4">
        <v>10.75</v>
      </c>
      <c r="I72" s="44" t="s">
        <v>279</v>
      </c>
      <c r="J72" s="7"/>
      <c r="K72" s="7"/>
      <c r="L72" s="7"/>
      <c r="M72" s="7"/>
      <c r="N72" s="7"/>
      <c r="O72" s="7"/>
      <c r="P72" s="8"/>
      <c r="Q72" s="8" t="s">
        <v>12</v>
      </c>
      <c r="R72" s="4" t="s">
        <v>18</v>
      </c>
      <c r="S72" s="4" t="s">
        <v>279</v>
      </c>
      <c r="T72" s="4" t="s">
        <v>18</v>
      </c>
      <c r="U72" s="4" t="s">
        <v>550</v>
      </c>
      <c r="V72" s="4">
        <f t="shared" si="2"/>
        <v>5</v>
      </c>
      <c r="W72" s="39">
        <v>10.75</v>
      </c>
      <c r="Y72" s="29"/>
    </row>
    <row r="73" spans="1:25" ht="18" customHeight="1">
      <c r="A73" s="3">
        <f>IF(D73&lt;&gt;"",SUBTOTAL(103,$D$7:D73),"")</f>
        <v>66</v>
      </c>
      <c r="B73" s="31" t="s">
        <v>478</v>
      </c>
      <c r="C73" s="30"/>
      <c r="D73" s="27" t="s">
        <v>68</v>
      </c>
      <c r="E73" s="43" t="s">
        <v>750</v>
      </c>
      <c r="F73" s="4" t="s">
        <v>18</v>
      </c>
      <c r="G73" s="4" t="s">
        <v>550</v>
      </c>
      <c r="H73" s="4">
        <v>10.75</v>
      </c>
      <c r="I73" s="27" t="s">
        <v>443</v>
      </c>
      <c r="J73" s="7"/>
      <c r="K73" s="7"/>
      <c r="L73" s="7"/>
      <c r="M73" s="7"/>
      <c r="N73" s="7"/>
      <c r="O73" s="7"/>
      <c r="P73" s="8"/>
      <c r="Q73" s="8" t="s">
        <v>12</v>
      </c>
      <c r="R73" s="4" t="s">
        <v>18</v>
      </c>
      <c r="S73" s="4" t="s">
        <v>443</v>
      </c>
      <c r="T73" s="4" t="s">
        <v>18</v>
      </c>
      <c r="U73" s="4" t="s">
        <v>550</v>
      </c>
      <c r="V73" s="4">
        <f t="shared" si="2"/>
        <v>6</v>
      </c>
      <c r="W73" s="39">
        <v>10.75</v>
      </c>
      <c r="Y73" s="29"/>
    </row>
    <row r="74" spans="1:25" ht="18" customHeight="1">
      <c r="A74" s="3">
        <f>IF(D74&lt;&gt;"",SUBTOTAL(103,$D$7:D74),"")</f>
        <v>67</v>
      </c>
      <c r="B74" s="30" t="s">
        <v>489</v>
      </c>
      <c r="C74" s="30"/>
      <c r="D74" s="27" t="s">
        <v>72</v>
      </c>
      <c r="E74" s="43" t="s">
        <v>762</v>
      </c>
      <c r="F74" s="4" t="s">
        <v>18</v>
      </c>
      <c r="G74" s="4" t="s">
        <v>550</v>
      </c>
      <c r="H74" s="4">
        <v>10.75</v>
      </c>
      <c r="I74" s="27" t="s">
        <v>443</v>
      </c>
      <c r="J74" s="7"/>
      <c r="K74" s="7"/>
      <c r="L74" s="7"/>
      <c r="M74" s="7"/>
      <c r="N74" s="7"/>
      <c r="O74" s="7"/>
      <c r="P74" s="8"/>
      <c r="Q74" s="8" t="s">
        <v>12</v>
      </c>
      <c r="R74" s="4" t="s">
        <v>18</v>
      </c>
      <c r="S74" s="4" t="s">
        <v>443</v>
      </c>
      <c r="T74" s="4" t="s">
        <v>18</v>
      </c>
      <c r="U74" s="4" t="s">
        <v>550</v>
      </c>
      <c r="V74" s="4">
        <f t="shared" si="2"/>
        <v>7</v>
      </c>
      <c r="W74" s="39">
        <v>10.75</v>
      </c>
      <c r="Y74" s="29"/>
    </row>
    <row r="75" spans="1:25" ht="18" customHeight="1">
      <c r="A75" s="3">
        <f>IF(D75&lt;&gt;"",SUBTOTAL(103,$D$8:D75),"")</f>
        <v>68</v>
      </c>
      <c r="B75" s="31" t="s">
        <v>173</v>
      </c>
      <c r="C75" s="44">
        <v>37600</v>
      </c>
      <c r="D75" s="27" t="s">
        <v>71</v>
      </c>
      <c r="E75" s="43" t="s">
        <v>741</v>
      </c>
      <c r="F75" s="4" t="s">
        <v>18</v>
      </c>
      <c r="G75" s="4" t="s">
        <v>550</v>
      </c>
      <c r="H75" s="4">
        <v>10.5</v>
      </c>
      <c r="I75" s="44" t="s">
        <v>139</v>
      </c>
      <c r="J75" s="7"/>
      <c r="K75" s="7"/>
      <c r="L75" s="7"/>
      <c r="M75" s="7"/>
      <c r="N75" s="7"/>
      <c r="O75" s="7"/>
      <c r="P75" s="8"/>
      <c r="Q75" s="8" t="s">
        <v>12</v>
      </c>
      <c r="R75" s="4" t="s">
        <v>18</v>
      </c>
      <c r="S75" s="4" t="s">
        <v>139</v>
      </c>
      <c r="T75" s="4" t="s">
        <v>18</v>
      </c>
      <c r="U75" s="4" t="s">
        <v>550</v>
      </c>
      <c r="V75" s="4">
        <f t="shared" si="2"/>
        <v>8</v>
      </c>
      <c r="W75" s="39">
        <v>10.5</v>
      </c>
      <c r="Y75" s="29"/>
    </row>
    <row r="76" spans="1:25" ht="18" customHeight="1">
      <c r="A76" s="3">
        <f>IF(D76&lt;&gt;"",SUBTOTAL(103,$D$7:D76),"")</f>
        <v>69</v>
      </c>
      <c r="B76" s="31" t="s">
        <v>456</v>
      </c>
      <c r="C76" s="31"/>
      <c r="D76" s="27" t="s">
        <v>68</v>
      </c>
      <c r="E76" s="43" t="s">
        <v>603</v>
      </c>
      <c r="F76" s="4" t="s">
        <v>14</v>
      </c>
      <c r="G76" s="4" t="s">
        <v>544</v>
      </c>
      <c r="H76" s="4">
        <v>10.25</v>
      </c>
      <c r="I76" s="45" t="s">
        <v>443</v>
      </c>
      <c r="J76" s="7"/>
      <c r="K76" s="7" t="s">
        <v>12</v>
      </c>
      <c r="L76" s="7"/>
      <c r="M76" s="7"/>
      <c r="N76" s="7"/>
      <c r="O76" s="7"/>
      <c r="P76" s="8"/>
      <c r="Q76" s="8"/>
      <c r="R76" s="4" t="s">
        <v>14</v>
      </c>
      <c r="S76" s="4" t="s">
        <v>443</v>
      </c>
      <c r="T76" s="4" t="s">
        <v>14</v>
      </c>
      <c r="U76" s="4" t="s">
        <v>544</v>
      </c>
      <c r="V76" s="4">
        <f t="shared" si="2"/>
        <v>9</v>
      </c>
      <c r="W76" s="39">
        <v>10.25</v>
      </c>
      <c r="Y76" s="29" t="s">
        <v>810</v>
      </c>
    </row>
    <row r="77" spans="1:25" ht="18" customHeight="1">
      <c r="A77" s="3">
        <f>IF(D77&lt;&gt;"",SUBTOTAL(103,$D$8:D77),"")</f>
        <v>70</v>
      </c>
      <c r="B77" s="31" t="s">
        <v>797</v>
      </c>
      <c r="C77" s="44">
        <v>37322</v>
      </c>
      <c r="D77" s="27" t="s">
        <v>72</v>
      </c>
      <c r="E77" s="43" t="s">
        <v>760</v>
      </c>
      <c r="F77" s="4" t="s">
        <v>18</v>
      </c>
      <c r="G77" s="4" t="s">
        <v>550</v>
      </c>
      <c r="H77" s="4">
        <v>10.25</v>
      </c>
      <c r="I77" s="44" t="s">
        <v>331</v>
      </c>
      <c r="J77" s="7"/>
      <c r="K77" s="7"/>
      <c r="L77" s="7"/>
      <c r="M77" s="7"/>
      <c r="N77" s="7"/>
      <c r="O77" s="7"/>
      <c r="P77" s="8"/>
      <c r="Q77" s="8" t="s">
        <v>12</v>
      </c>
      <c r="R77" s="4" t="s">
        <v>18</v>
      </c>
      <c r="S77" s="4" t="s">
        <v>331</v>
      </c>
      <c r="T77" s="4" t="s">
        <v>18</v>
      </c>
      <c r="U77" s="4" t="s">
        <v>550</v>
      </c>
      <c r="V77" s="4">
        <f t="shared" si="2"/>
        <v>10</v>
      </c>
      <c r="W77" s="39">
        <v>10.25</v>
      </c>
      <c r="Y77" s="29"/>
    </row>
    <row r="78" spans="1:25" ht="18" customHeight="1">
      <c r="A78" s="3">
        <f>IF(D78&lt;&gt;"",SUBTOTAL(103,$D$7:D78),"")</f>
        <v>71</v>
      </c>
      <c r="B78" s="30" t="s">
        <v>471</v>
      </c>
      <c r="C78" s="30"/>
      <c r="D78" s="27" t="s">
        <v>454</v>
      </c>
      <c r="E78" s="43" t="s">
        <v>755</v>
      </c>
      <c r="F78" s="4" t="s">
        <v>18</v>
      </c>
      <c r="G78" s="4" t="s">
        <v>550</v>
      </c>
      <c r="H78" s="4">
        <v>10.25</v>
      </c>
      <c r="I78" s="27" t="s">
        <v>443</v>
      </c>
      <c r="J78" s="7"/>
      <c r="K78" s="7"/>
      <c r="L78" s="7"/>
      <c r="M78" s="7"/>
      <c r="N78" s="7"/>
      <c r="O78" s="7"/>
      <c r="P78" s="8"/>
      <c r="Q78" s="8" t="s">
        <v>12</v>
      </c>
      <c r="R78" s="4" t="s">
        <v>18</v>
      </c>
      <c r="S78" s="4" t="s">
        <v>443</v>
      </c>
      <c r="T78" s="4" t="s">
        <v>18</v>
      </c>
      <c r="U78" s="4" t="s">
        <v>550</v>
      </c>
      <c r="V78" s="4">
        <f t="shared" si="2"/>
        <v>11</v>
      </c>
      <c r="W78" s="39">
        <v>10.25</v>
      </c>
      <c r="Y78" s="29"/>
    </row>
    <row r="79" spans="1:25" ht="18" customHeight="1">
      <c r="A79" s="3">
        <f>IF(D79&lt;&gt;"",SUBTOTAL(103,$D$8:D79),"")</f>
        <v>72</v>
      </c>
      <c r="B79" s="31" t="s">
        <v>101</v>
      </c>
      <c r="C79" s="44">
        <v>37416</v>
      </c>
      <c r="D79" s="27" t="s">
        <v>224</v>
      </c>
      <c r="E79" s="43" t="s">
        <v>630</v>
      </c>
      <c r="F79" s="4" t="s">
        <v>15</v>
      </c>
      <c r="G79" s="4" t="s">
        <v>545</v>
      </c>
      <c r="H79" s="4">
        <v>10</v>
      </c>
      <c r="I79" s="44" t="s">
        <v>279</v>
      </c>
      <c r="J79" s="7"/>
      <c r="K79" s="7"/>
      <c r="L79" s="7" t="s">
        <v>12</v>
      </c>
      <c r="M79" s="7"/>
      <c r="N79" s="7"/>
      <c r="O79" s="7"/>
      <c r="P79" s="8"/>
      <c r="Q79" s="8"/>
      <c r="R79" s="4" t="s">
        <v>15</v>
      </c>
      <c r="S79" s="4" t="s">
        <v>279</v>
      </c>
      <c r="T79" s="4" t="s">
        <v>15</v>
      </c>
      <c r="U79" s="4" t="s">
        <v>545</v>
      </c>
      <c r="V79" s="4">
        <f t="shared" si="2"/>
        <v>12</v>
      </c>
      <c r="W79" s="39">
        <v>10</v>
      </c>
      <c r="Y79" s="29" t="s">
        <v>810</v>
      </c>
    </row>
    <row r="80" spans="1:25" ht="18" customHeight="1">
      <c r="A80" s="3">
        <f>IF(D80&lt;&gt;"",SUBTOTAL(103,$D$8:D80),"")</f>
        <v>73</v>
      </c>
      <c r="B80" s="31" t="s">
        <v>275</v>
      </c>
      <c r="C80" s="32" t="s">
        <v>330</v>
      </c>
      <c r="D80" s="27" t="s">
        <v>68</v>
      </c>
      <c r="E80" s="43" t="s">
        <v>647</v>
      </c>
      <c r="F80" s="4" t="s">
        <v>16</v>
      </c>
      <c r="G80" s="4" t="s">
        <v>546</v>
      </c>
      <c r="H80" s="4">
        <v>10</v>
      </c>
      <c r="I80" s="32" t="s">
        <v>331</v>
      </c>
      <c r="J80" s="7"/>
      <c r="K80" s="7"/>
      <c r="L80" s="7"/>
      <c r="M80" s="7" t="s">
        <v>12</v>
      </c>
      <c r="N80" s="7"/>
      <c r="O80" s="7"/>
      <c r="P80" s="8"/>
      <c r="Q80" s="8"/>
      <c r="R80" s="4" t="s">
        <v>16</v>
      </c>
      <c r="S80" s="4" t="s">
        <v>331</v>
      </c>
      <c r="T80" s="4" t="s">
        <v>16</v>
      </c>
      <c r="U80" s="4" t="s">
        <v>546</v>
      </c>
      <c r="V80" s="4">
        <f t="shared" si="2"/>
        <v>13</v>
      </c>
      <c r="W80" s="39">
        <v>10</v>
      </c>
      <c r="Y80" s="29"/>
    </row>
    <row r="81" spans="1:25" ht="18" customHeight="1">
      <c r="A81" s="3">
        <f>IF(D81&lt;&gt;"",SUBTOTAL(103,$D$8:D81),"")</f>
        <v>74</v>
      </c>
      <c r="B81" s="30" t="s">
        <v>794</v>
      </c>
      <c r="C81" s="29" t="s">
        <v>334</v>
      </c>
      <c r="D81" s="27" t="s">
        <v>335</v>
      </c>
      <c r="E81" s="43" t="s">
        <v>657</v>
      </c>
      <c r="F81" s="4" t="s">
        <v>16</v>
      </c>
      <c r="G81" s="4" t="s">
        <v>546</v>
      </c>
      <c r="H81" s="4">
        <v>10</v>
      </c>
      <c r="I81" s="29" t="s">
        <v>331</v>
      </c>
      <c r="J81" s="7"/>
      <c r="K81" s="7"/>
      <c r="L81" s="7"/>
      <c r="M81" s="7" t="s">
        <v>12</v>
      </c>
      <c r="N81" s="7"/>
      <c r="O81" s="7"/>
      <c r="P81" s="8"/>
      <c r="Q81" s="8"/>
      <c r="R81" s="4" t="s">
        <v>16</v>
      </c>
      <c r="S81" s="4" t="s">
        <v>331</v>
      </c>
      <c r="T81" s="4" t="s">
        <v>16</v>
      </c>
      <c r="U81" s="4" t="s">
        <v>546</v>
      </c>
      <c r="V81" s="4">
        <f t="shared" si="2"/>
        <v>14</v>
      </c>
      <c r="W81" s="39">
        <v>10</v>
      </c>
      <c r="Y81" s="29"/>
    </row>
    <row r="82" spans="1:25" ht="18" customHeight="1">
      <c r="A82" s="3">
        <f>IF(D82&lt;&gt;"",SUBTOTAL(103,$D$8:D82),"")</f>
        <v>75</v>
      </c>
      <c r="B82" s="30" t="s">
        <v>378</v>
      </c>
      <c r="C82" s="32" t="s">
        <v>168</v>
      </c>
      <c r="D82" s="27" t="s">
        <v>26</v>
      </c>
      <c r="E82" s="43" t="s">
        <v>697</v>
      </c>
      <c r="F82" s="4" t="s">
        <v>20</v>
      </c>
      <c r="G82" s="4" t="s">
        <v>548</v>
      </c>
      <c r="H82" s="4">
        <v>10</v>
      </c>
      <c r="I82" s="32" t="s">
        <v>331</v>
      </c>
      <c r="J82" s="7"/>
      <c r="K82" s="7"/>
      <c r="L82" s="7"/>
      <c r="M82" s="7"/>
      <c r="N82" s="7"/>
      <c r="O82" s="7" t="s">
        <v>12</v>
      </c>
      <c r="P82" s="8"/>
      <c r="Q82" s="8"/>
      <c r="R82" s="4" t="s">
        <v>20</v>
      </c>
      <c r="S82" s="4" t="s">
        <v>331</v>
      </c>
      <c r="T82" s="4" t="s">
        <v>20</v>
      </c>
      <c r="U82" s="4" t="s">
        <v>548</v>
      </c>
      <c r="V82" s="4">
        <f t="shared" si="2"/>
        <v>15</v>
      </c>
      <c r="W82" s="39">
        <v>10</v>
      </c>
      <c r="Y82" s="29" t="s">
        <v>810</v>
      </c>
    </row>
    <row r="83" spans="1:25" ht="18" customHeight="1">
      <c r="A83" s="3">
        <f>IF(D83&lt;&gt;"",SUBTOTAL(103,$D$8:D83),"")</f>
        <v>76</v>
      </c>
      <c r="B83" s="30" t="s">
        <v>379</v>
      </c>
      <c r="C83" s="32" t="s">
        <v>380</v>
      </c>
      <c r="D83" s="27" t="s">
        <v>26</v>
      </c>
      <c r="E83" s="43" t="s">
        <v>714</v>
      </c>
      <c r="F83" s="4" t="s">
        <v>20</v>
      </c>
      <c r="G83" s="4" t="s">
        <v>548</v>
      </c>
      <c r="H83" s="4">
        <v>10</v>
      </c>
      <c r="I83" s="32" t="s">
        <v>331</v>
      </c>
      <c r="J83" s="7"/>
      <c r="K83" s="7"/>
      <c r="L83" s="7"/>
      <c r="M83" s="7"/>
      <c r="N83" s="7"/>
      <c r="O83" s="7" t="s">
        <v>12</v>
      </c>
      <c r="P83" s="8"/>
      <c r="Q83" s="8"/>
      <c r="R83" s="4" t="s">
        <v>20</v>
      </c>
      <c r="S83" s="4" t="s">
        <v>331</v>
      </c>
      <c r="T83" s="4" t="s">
        <v>20</v>
      </c>
      <c r="U83" s="4" t="s">
        <v>548</v>
      </c>
      <c r="V83" s="4">
        <f t="shared" si="2"/>
        <v>16</v>
      </c>
      <c r="W83" s="39">
        <v>10</v>
      </c>
      <c r="Y83" s="29" t="s">
        <v>810</v>
      </c>
    </row>
    <row r="84" spans="1:25" ht="18" customHeight="1">
      <c r="A84" s="3">
        <f>IF(D84&lt;&gt;"",SUBTOTAL(103,$D$8:D84),"")</f>
        <v>77</v>
      </c>
      <c r="B84" s="31" t="s">
        <v>765</v>
      </c>
      <c r="C84" s="32"/>
      <c r="D84" s="27" t="s">
        <v>68</v>
      </c>
      <c r="E84" s="43" t="s">
        <v>557</v>
      </c>
      <c r="F84" s="4" t="s">
        <v>13</v>
      </c>
      <c r="G84" s="4" t="s">
        <v>543</v>
      </c>
      <c r="H84" s="4">
        <v>10</v>
      </c>
      <c r="I84" s="32" t="s">
        <v>443</v>
      </c>
      <c r="J84" s="7" t="s">
        <v>12</v>
      </c>
      <c r="K84" s="7"/>
      <c r="L84" s="7"/>
      <c r="M84" s="7"/>
      <c r="N84" s="7"/>
      <c r="O84" s="7"/>
      <c r="P84" s="8"/>
      <c r="Q84" s="8"/>
      <c r="R84" s="4" t="s">
        <v>13</v>
      </c>
      <c r="S84" s="4" t="s">
        <v>443</v>
      </c>
      <c r="T84" s="4" t="s">
        <v>13</v>
      </c>
      <c r="U84" s="4" t="s">
        <v>543</v>
      </c>
      <c r="V84" s="4">
        <v>1</v>
      </c>
      <c r="W84" s="39">
        <v>10</v>
      </c>
      <c r="Y84" s="29"/>
    </row>
    <row r="85" spans="1:25" ht="18" customHeight="1">
      <c r="A85" s="3">
        <f>IF(D85&lt;&gt;"",SUBTOTAL(103,$D$8:D85),"")</f>
        <v>78</v>
      </c>
      <c r="B85" s="31" t="s">
        <v>364</v>
      </c>
      <c r="C85" s="32" t="s">
        <v>171</v>
      </c>
      <c r="D85" s="27" t="s">
        <v>26</v>
      </c>
      <c r="E85" s="43" t="s">
        <v>574</v>
      </c>
      <c r="F85" s="4" t="s">
        <v>13</v>
      </c>
      <c r="G85" s="4" t="s">
        <v>543</v>
      </c>
      <c r="H85" s="4">
        <v>9.5</v>
      </c>
      <c r="I85" s="32" t="s">
        <v>331</v>
      </c>
      <c r="J85" s="7" t="s">
        <v>12</v>
      </c>
      <c r="K85" s="7"/>
      <c r="L85" s="7"/>
      <c r="M85" s="7"/>
      <c r="N85" s="7"/>
      <c r="O85" s="7"/>
      <c r="P85" s="8"/>
      <c r="Q85" s="8"/>
      <c r="R85" s="4" t="s">
        <v>13</v>
      </c>
      <c r="S85" s="4" t="s">
        <v>331</v>
      </c>
      <c r="T85" s="4" t="s">
        <v>13</v>
      </c>
      <c r="U85" s="4" t="s">
        <v>543</v>
      </c>
      <c r="V85" s="4">
        <f aca="true" t="shared" si="3" ref="V85:V116">V84+1</f>
        <v>2</v>
      </c>
      <c r="W85" s="39">
        <v>9.5</v>
      </c>
      <c r="Y85" s="29"/>
    </row>
    <row r="86" spans="1:25" ht="18" customHeight="1">
      <c r="A86" s="3">
        <f>IF(D86&lt;&gt;"",SUBTOTAL(103,$D$8:D86),"")</f>
        <v>79</v>
      </c>
      <c r="B86" s="31" t="s">
        <v>63</v>
      </c>
      <c r="C86" s="44">
        <v>37285</v>
      </c>
      <c r="D86" s="27" t="s">
        <v>26</v>
      </c>
      <c r="E86" s="43" t="s">
        <v>618</v>
      </c>
      <c r="F86" s="4" t="s">
        <v>15</v>
      </c>
      <c r="G86" s="4" t="s">
        <v>545</v>
      </c>
      <c r="H86" s="4">
        <v>9.5</v>
      </c>
      <c r="I86" s="44" t="s">
        <v>117</v>
      </c>
      <c r="J86" s="7"/>
      <c r="K86" s="7"/>
      <c r="L86" s="7" t="s">
        <v>12</v>
      </c>
      <c r="M86" s="7"/>
      <c r="N86" s="7"/>
      <c r="O86" s="7"/>
      <c r="P86" s="8"/>
      <c r="Q86" s="8"/>
      <c r="R86" s="4" t="s">
        <v>15</v>
      </c>
      <c r="S86" s="4" t="s">
        <v>117</v>
      </c>
      <c r="T86" s="4" t="s">
        <v>15</v>
      </c>
      <c r="U86" s="4" t="s">
        <v>545</v>
      </c>
      <c r="V86" s="4">
        <f t="shared" si="3"/>
        <v>3</v>
      </c>
      <c r="W86" s="39">
        <v>9.5</v>
      </c>
      <c r="Y86" s="29" t="s">
        <v>810</v>
      </c>
    </row>
    <row r="87" spans="1:25" ht="18" customHeight="1">
      <c r="A87" s="3">
        <f>IF(D87&lt;&gt;"",SUBTOTAL(103,$D$8:D87),"")</f>
        <v>80</v>
      </c>
      <c r="B87" s="30" t="s">
        <v>337</v>
      </c>
      <c r="C87" s="29" t="s">
        <v>338</v>
      </c>
      <c r="D87" s="27" t="s">
        <v>68</v>
      </c>
      <c r="E87" s="43" t="s">
        <v>636</v>
      </c>
      <c r="F87" s="4" t="s">
        <v>16</v>
      </c>
      <c r="G87" s="4" t="s">
        <v>546</v>
      </c>
      <c r="H87" s="4">
        <v>9.5</v>
      </c>
      <c r="I87" s="29" t="s">
        <v>331</v>
      </c>
      <c r="J87" s="7"/>
      <c r="K87" s="7"/>
      <c r="L87" s="7"/>
      <c r="M87" s="7" t="s">
        <v>12</v>
      </c>
      <c r="N87" s="7"/>
      <c r="O87" s="7"/>
      <c r="P87" s="8"/>
      <c r="Q87" s="8"/>
      <c r="R87" s="4" t="s">
        <v>16</v>
      </c>
      <c r="S87" s="4" t="s">
        <v>331</v>
      </c>
      <c r="T87" s="4" t="s">
        <v>16</v>
      </c>
      <c r="U87" s="4" t="s">
        <v>546</v>
      </c>
      <c r="V87" s="4">
        <f t="shared" si="3"/>
        <v>4</v>
      </c>
      <c r="W87" s="39">
        <v>9.5</v>
      </c>
      <c r="Y87" s="29"/>
    </row>
    <row r="88" spans="1:25" ht="18" customHeight="1">
      <c r="A88" s="3">
        <f>IF(D88&lt;&gt;"",SUBTOTAL(103,$D$8:D88),"")</f>
        <v>81</v>
      </c>
      <c r="B88" s="31" t="s">
        <v>121</v>
      </c>
      <c r="C88" s="44">
        <v>37524</v>
      </c>
      <c r="D88" s="27" t="s">
        <v>26</v>
      </c>
      <c r="E88" s="43" t="s">
        <v>639</v>
      </c>
      <c r="F88" s="4" t="s">
        <v>16</v>
      </c>
      <c r="G88" s="4" t="s">
        <v>546</v>
      </c>
      <c r="H88" s="4">
        <v>9.5</v>
      </c>
      <c r="I88" s="44" t="s">
        <v>117</v>
      </c>
      <c r="J88" s="7"/>
      <c r="K88" s="7"/>
      <c r="L88" s="7"/>
      <c r="M88" s="7" t="s">
        <v>12</v>
      </c>
      <c r="N88" s="7"/>
      <c r="O88" s="7"/>
      <c r="P88" s="8"/>
      <c r="Q88" s="8"/>
      <c r="R88" s="4" t="s">
        <v>16</v>
      </c>
      <c r="S88" s="4" t="s">
        <v>117</v>
      </c>
      <c r="T88" s="4" t="s">
        <v>16</v>
      </c>
      <c r="U88" s="4" t="s">
        <v>546</v>
      </c>
      <c r="V88" s="4">
        <f t="shared" si="3"/>
        <v>5</v>
      </c>
      <c r="W88" s="39">
        <v>9.5</v>
      </c>
      <c r="Y88" s="29"/>
    </row>
    <row r="89" spans="1:25" ht="18" customHeight="1">
      <c r="A89" s="3">
        <f>IF(D89&lt;&gt;"",SUBTOTAL(103,$D$8:D89),"")</f>
        <v>82</v>
      </c>
      <c r="B89" s="30" t="s">
        <v>28</v>
      </c>
      <c r="C89" s="26">
        <v>37261</v>
      </c>
      <c r="D89" s="27" t="s">
        <v>71</v>
      </c>
      <c r="E89" s="43" t="s">
        <v>650</v>
      </c>
      <c r="F89" s="4" t="s">
        <v>16</v>
      </c>
      <c r="G89" s="4" t="s">
        <v>546</v>
      </c>
      <c r="H89" s="4">
        <v>9.5</v>
      </c>
      <c r="I89" s="26" t="s">
        <v>117</v>
      </c>
      <c r="J89" s="7"/>
      <c r="K89" s="7"/>
      <c r="L89" s="7"/>
      <c r="M89" s="7" t="s">
        <v>12</v>
      </c>
      <c r="N89" s="7"/>
      <c r="O89" s="7"/>
      <c r="P89" s="8"/>
      <c r="Q89" s="8"/>
      <c r="R89" s="4" t="s">
        <v>16</v>
      </c>
      <c r="S89" s="4" t="s">
        <v>117</v>
      </c>
      <c r="T89" s="4" t="s">
        <v>16</v>
      </c>
      <c r="U89" s="4" t="s">
        <v>546</v>
      </c>
      <c r="V89" s="4">
        <f t="shared" si="3"/>
        <v>6</v>
      </c>
      <c r="W89" s="39">
        <v>9.5</v>
      </c>
      <c r="Y89" s="29"/>
    </row>
    <row r="90" spans="1:25" ht="18" customHeight="1">
      <c r="A90" s="3">
        <f>IF(D90&lt;&gt;"",SUBTOTAL(103,$D$8:D90),"")</f>
        <v>83</v>
      </c>
      <c r="B90" s="31" t="s">
        <v>137</v>
      </c>
      <c r="C90" s="32" t="s">
        <v>138</v>
      </c>
      <c r="D90" s="27" t="s">
        <v>26</v>
      </c>
      <c r="E90" s="43" t="s">
        <v>651</v>
      </c>
      <c r="F90" s="4" t="s">
        <v>16</v>
      </c>
      <c r="G90" s="4" t="s">
        <v>546</v>
      </c>
      <c r="H90" s="4">
        <v>9.5</v>
      </c>
      <c r="I90" s="32" t="s">
        <v>139</v>
      </c>
      <c r="J90" s="7"/>
      <c r="K90" s="7"/>
      <c r="L90" s="7"/>
      <c r="M90" s="7" t="s">
        <v>12</v>
      </c>
      <c r="N90" s="7"/>
      <c r="O90" s="7"/>
      <c r="P90" s="8"/>
      <c r="Q90" s="8"/>
      <c r="R90" s="4" t="s">
        <v>16</v>
      </c>
      <c r="S90" s="4" t="s">
        <v>139</v>
      </c>
      <c r="T90" s="4" t="s">
        <v>16</v>
      </c>
      <c r="U90" s="4" t="s">
        <v>546</v>
      </c>
      <c r="V90" s="4">
        <f t="shared" si="3"/>
        <v>7</v>
      </c>
      <c r="W90" s="39">
        <v>9.5</v>
      </c>
      <c r="Y90" s="29"/>
    </row>
    <row r="91" spans="1:25" ht="18" customHeight="1">
      <c r="A91" s="3">
        <f>IF(D91&lt;&gt;"",SUBTOTAL(103,$D$8:D91),"")</f>
        <v>84</v>
      </c>
      <c r="B91" s="30" t="s">
        <v>393</v>
      </c>
      <c r="C91" s="26">
        <v>37601</v>
      </c>
      <c r="D91" s="27" t="s">
        <v>72</v>
      </c>
      <c r="E91" s="43" t="s">
        <v>761</v>
      </c>
      <c r="F91" s="4" t="s">
        <v>18</v>
      </c>
      <c r="G91" s="4" t="s">
        <v>550</v>
      </c>
      <c r="H91" s="4">
        <v>9.5</v>
      </c>
      <c r="I91" s="26" t="s">
        <v>331</v>
      </c>
      <c r="J91" s="7"/>
      <c r="K91" s="7"/>
      <c r="L91" s="7"/>
      <c r="M91" s="7"/>
      <c r="N91" s="7"/>
      <c r="O91" s="7"/>
      <c r="P91" s="8"/>
      <c r="Q91" s="8" t="s">
        <v>12</v>
      </c>
      <c r="R91" s="4" t="s">
        <v>18</v>
      </c>
      <c r="S91" s="4" t="s">
        <v>331</v>
      </c>
      <c r="T91" s="4" t="s">
        <v>18</v>
      </c>
      <c r="U91" s="4" t="s">
        <v>550</v>
      </c>
      <c r="V91" s="4">
        <f t="shared" si="3"/>
        <v>8</v>
      </c>
      <c r="W91" s="39">
        <v>9.5</v>
      </c>
      <c r="Y91" s="29"/>
    </row>
    <row r="92" spans="1:25" ht="18" customHeight="1">
      <c r="A92" s="3">
        <f>IF(D92&lt;&gt;"",SUBTOTAL(103,$D$8:D92),"")</f>
        <v>85</v>
      </c>
      <c r="B92" s="30" t="s">
        <v>43</v>
      </c>
      <c r="C92" s="26" t="s">
        <v>44</v>
      </c>
      <c r="D92" s="27" t="s">
        <v>72</v>
      </c>
      <c r="E92" s="43" t="s">
        <v>692</v>
      </c>
      <c r="F92" s="4" t="s">
        <v>17</v>
      </c>
      <c r="G92" s="4" t="s">
        <v>547</v>
      </c>
      <c r="H92" s="4">
        <v>9.4</v>
      </c>
      <c r="I92" s="26" t="s">
        <v>117</v>
      </c>
      <c r="J92" s="7"/>
      <c r="K92" s="7"/>
      <c r="L92" s="7"/>
      <c r="M92" s="7"/>
      <c r="N92" s="7" t="s">
        <v>12</v>
      </c>
      <c r="O92" s="7"/>
      <c r="P92" s="8"/>
      <c r="Q92" s="8"/>
      <c r="R92" s="4" t="s">
        <v>17</v>
      </c>
      <c r="S92" s="4" t="s">
        <v>117</v>
      </c>
      <c r="T92" s="4" t="s">
        <v>17</v>
      </c>
      <c r="U92" s="4" t="s">
        <v>547</v>
      </c>
      <c r="V92" s="4">
        <f t="shared" si="3"/>
        <v>9</v>
      </c>
      <c r="W92" s="39">
        <v>9.4</v>
      </c>
      <c r="Y92" s="29" t="s">
        <v>810</v>
      </c>
    </row>
    <row r="93" spans="1:25" ht="18" customHeight="1">
      <c r="A93" s="3">
        <f>IF(D93&lt;&gt;"",SUBTOTAL(103,$D$8:D93),"")</f>
        <v>86</v>
      </c>
      <c r="B93" s="30" t="s">
        <v>268</v>
      </c>
      <c r="C93" s="29" t="s">
        <v>269</v>
      </c>
      <c r="D93" s="27" t="s">
        <v>224</v>
      </c>
      <c r="E93" s="43" t="s">
        <v>613</v>
      </c>
      <c r="F93" s="4" t="s">
        <v>15</v>
      </c>
      <c r="G93" s="4" t="s">
        <v>545</v>
      </c>
      <c r="H93" s="4">
        <v>9.25</v>
      </c>
      <c r="I93" s="29" t="s">
        <v>279</v>
      </c>
      <c r="J93" s="7"/>
      <c r="K93" s="7"/>
      <c r="L93" s="7" t="s">
        <v>12</v>
      </c>
      <c r="M93" s="7"/>
      <c r="N93" s="7"/>
      <c r="O93" s="7"/>
      <c r="P93" s="8"/>
      <c r="Q93" s="8"/>
      <c r="R93" s="4" t="s">
        <v>15</v>
      </c>
      <c r="S93" s="4" t="s">
        <v>279</v>
      </c>
      <c r="T93" s="4" t="s">
        <v>15</v>
      </c>
      <c r="U93" s="4" t="s">
        <v>545</v>
      </c>
      <c r="V93" s="4">
        <f t="shared" si="3"/>
        <v>10</v>
      </c>
      <c r="W93" s="39">
        <v>9.25</v>
      </c>
      <c r="Y93" s="29" t="s">
        <v>810</v>
      </c>
    </row>
    <row r="94" spans="1:25" ht="18" customHeight="1">
      <c r="A94" s="3">
        <f>IF(D94&lt;&gt;"",SUBTOTAL(103,$D$8:D94),"")</f>
        <v>87</v>
      </c>
      <c r="B94" s="31" t="s">
        <v>67</v>
      </c>
      <c r="C94" s="44">
        <v>37399</v>
      </c>
      <c r="D94" s="27" t="s">
        <v>68</v>
      </c>
      <c r="E94" s="43" t="s">
        <v>749</v>
      </c>
      <c r="F94" s="4" t="s">
        <v>18</v>
      </c>
      <c r="G94" s="4" t="s">
        <v>550</v>
      </c>
      <c r="H94" s="4">
        <v>9.25</v>
      </c>
      <c r="I94" s="44" t="s">
        <v>117</v>
      </c>
      <c r="J94" s="7"/>
      <c r="K94" s="7"/>
      <c r="L94" s="7"/>
      <c r="M94" s="7"/>
      <c r="N94" s="7"/>
      <c r="O94" s="7"/>
      <c r="P94" s="8"/>
      <c r="Q94" s="8" t="s">
        <v>12</v>
      </c>
      <c r="R94" s="4" t="s">
        <v>18</v>
      </c>
      <c r="S94" s="4" t="s">
        <v>117</v>
      </c>
      <c r="T94" s="4" t="s">
        <v>18</v>
      </c>
      <c r="U94" s="4" t="s">
        <v>550</v>
      </c>
      <c r="V94" s="4">
        <f t="shared" si="3"/>
        <v>11</v>
      </c>
      <c r="W94" s="39">
        <v>9.25</v>
      </c>
      <c r="Y94" s="29"/>
    </row>
    <row r="95" spans="1:25" ht="18" customHeight="1">
      <c r="A95" s="3">
        <f>IF(D95&lt;&gt;"",SUBTOTAL(103,$D$7:D95),"")</f>
        <v>88</v>
      </c>
      <c r="B95" s="30" t="s">
        <v>496</v>
      </c>
      <c r="C95" s="30"/>
      <c r="D95" s="27" t="s">
        <v>66</v>
      </c>
      <c r="E95" s="43" t="s">
        <v>679</v>
      </c>
      <c r="F95" s="4" t="s">
        <v>17</v>
      </c>
      <c r="G95" s="4" t="s">
        <v>547</v>
      </c>
      <c r="H95" s="4">
        <v>9</v>
      </c>
      <c r="I95" s="27" t="s">
        <v>443</v>
      </c>
      <c r="J95" s="7"/>
      <c r="K95" s="7"/>
      <c r="L95" s="7"/>
      <c r="M95" s="7"/>
      <c r="N95" s="7" t="s">
        <v>12</v>
      </c>
      <c r="O95" s="7"/>
      <c r="P95" s="8"/>
      <c r="Q95" s="8"/>
      <c r="R95" s="4" t="s">
        <v>17</v>
      </c>
      <c r="S95" s="4" t="s">
        <v>443</v>
      </c>
      <c r="T95" s="4" t="s">
        <v>17</v>
      </c>
      <c r="U95" s="4" t="s">
        <v>547</v>
      </c>
      <c r="V95" s="4">
        <f t="shared" si="3"/>
        <v>12</v>
      </c>
      <c r="W95" s="39">
        <v>9</v>
      </c>
      <c r="Y95" s="29" t="s">
        <v>810</v>
      </c>
    </row>
    <row r="96" spans="1:25" ht="18" customHeight="1">
      <c r="A96" s="3">
        <f>IF(D96&lt;&gt;"",SUBTOTAL(103,$D$7:D96),"")</f>
        <v>89</v>
      </c>
      <c r="B96" s="30" t="s">
        <v>497</v>
      </c>
      <c r="C96" s="30"/>
      <c r="D96" s="27" t="s">
        <v>66</v>
      </c>
      <c r="E96" s="43" t="s">
        <v>731</v>
      </c>
      <c r="F96" s="4" t="s">
        <v>19</v>
      </c>
      <c r="G96" s="4" t="s">
        <v>549</v>
      </c>
      <c r="H96" s="4">
        <v>9</v>
      </c>
      <c r="I96" s="27" t="s">
        <v>443</v>
      </c>
      <c r="J96" s="7"/>
      <c r="K96" s="7"/>
      <c r="L96" s="7"/>
      <c r="M96" s="7"/>
      <c r="N96" s="7"/>
      <c r="O96" s="7"/>
      <c r="P96" s="8" t="s">
        <v>12</v>
      </c>
      <c r="Q96" s="8"/>
      <c r="R96" s="4" t="s">
        <v>19</v>
      </c>
      <c r="S96" s="4" t="s">
        <v>443</v>
      </c>
      <c r="T96" s="4" t="s">
        <v>19</v>
      </c>
      <c r="U96" s="4" t="s">
        <v>549</v>
      </c>
      <c r="V96" s="4">
        <f t="shared" si="3"/>
        <v>13</v>
      </c>
      <c r="W96" s="39">
        <v>9</v>
      </c>
      <c r="Y96" s="29" t="s">
        <v>810</v>
      </c>
    </row>
    <row r="97" spans="1:25" ht="18" customHeight="1">
      <c r="A97" s="3">
        <f>IF(D97&lt;&gt;"",SUBTOTAL(103,$D$8:D97),"")</f>
        <v>90</v>
      </c>
      <c r="B97" s="30" t="s">
        <v>254</v>
      </c>
      <c r="C97" s="32" t="s">
        <v>255</v>
      </c>
      <c r="D97" s="27" t="s">
        <v>224</v>
      </c>
      <c r="E97" s="43" t="s">
        <v>710</v>
      </c>
      <c r="F97" s="4" t="s">
        <v>20</v>
      </c>
      <c r="G97" s="4" t="s">
        <v>548</v>
      </c>
      <c r="H97" s="4">
        <v>9</v>
      </c>
      <c r="I97" s="32" t="s">
        <v>279</v>
      </c>
      <c r="J97" s="7"/>
      <c r="K97" s="7"/>
      <c r="L97" s="7"/>
      <c r="M97" s="7"/>
      <c r="N97" s="7"/>
      <c r="O97" s="7" t="s">
        <v>12</v>
      </c>
      <c r="P97" s="8"/>
      <c r="Q97" s="8"/>
      <c r="R97" s="4" t="s">
        <v>20</v>
      </c>
      <c r="S97" s="4" t="s">
        <v>279</v>
      </c>
      <c r="T97" s="4" t="s">
        <v>20</v>
      </c>
      <c r="U97" s="4" t="s">
        <v>548</v>
      </c>
      <c r="V97" s="4">
        <f t="shared" si="3"/>
        <v>14</v>
      </c>
      <c r="W97" s="39">
        <v>9</v>
      </c>
      <c r="Y97" s="29" t="s">
        <v>810</v>
      </c>
    </row>
    <row r="98" spans="1:25" ht="18" customHeight="1">
      <c r="A98" s="3">
        <f>IF(D98&lt;&gt;"",SUBTOTAL(103,$D$8:D98),"")</f>
        <v>91</v>
      </c>
      <c r="B98" s="30" t="s">
        <v>142</v>
      </c>
      <c r="C98" s="29" t="s">
        <v>138</v>
      </c>
      <c r="D98" s="27" t="s">
        <v>72</v>
      </c>
      <c r="E98" s="43" t="s">
        <v>654</v>
      </c>
      <c r="F98" s="4" t="s">
        <v>16</v>
      </c>
      <c r="G98" s="4" t="s">
        <v>546</v>
      </c>
      <c r="H98" s="4">
        <v>9</v>
      </c>
      <c r="I98" s="29" t="s">
        <v>139</v>
      </c>
      <c r="J98" s="7"/>
      <c r="K98" s="7"/>
      <c r="L98" s="7"/>
      <c r="M98" s="7" t="s">
        <v>12</v>
      </c>
      <c r="N98" s="7"/>
      <c r="O98" s="7"/>
      <c r="P98" s="8"/>
      <c r="Q98" s="8"/>
      <c r="R98" s="4" t="s">
        <v>16</v>
      </c>
      <c r="S98" s="4" t="s">
        <v>139</v>
      </c>
      <c r="T98" s="4" t="s">
        <v>16</v>
      </c>
      <c r="U98" s="4" t="s">
        <v>546</v>
      </c>
      <c r="V98" s="4">
        <f t="shared" si="3"/>
        <v>15</v>
      </c>
      <c r="W98" s="39">
        <v>9</v>
      </c>
      <c r="Y98" s="29"/>
    </row>
    <row r="99" spans="1:25" ht="18" customHeight="1">
      <c r="A99" s="3">
        <f>IF(D99&lt;&gt;"",SUBTOTAL(103,$D$8:D99),"")</f>
        <v>92</v>
      </c>
      <c r="B99" s="30" t="s">
        <v>39</v>
      </c>
      <c r="C99" s="26" t="s">
        <v>40</v>
      </c>
      <c r="D99" s="27" t="s">
        <v>68</v>
      </c>
      <c r="E99" s="43" t="s">
        <v>685</v>
      </c>
      <c r="F99" s="4" t="s">
        <v>17</v>
      </c>
      <c r="G99" s="4" t="s">
        <v>547</v>
      </c>
      <c r="H99" s="4">
        <v>9</v>
      </c>
      <c r="I99" s="26" t="s">
        <v>117</v>
      </c>
      <c r="J99" s="7"/>
      <c r="K99" s="7"/>
      <c r="L99" s="7"/>
      <c r="M99" s="7"/>
      <c r="N99" s="7" t="s">
        <v>12</v>
      </c>
      <c r="O99" s="7"/>
      <c r="P99" s="8"/>
      <c r="Q99" s="8"/>
      <c r="R99" s="4" t="s">
        <v>17</v>
      </c>
      <c r="S99" s="4" t="s">
        <v>117</v>
      </c>
      <c r="T99" s="4" t="s">
        <v>17</v>
      </c>
      <c r="U99" s="4" t="s">
        <v>547</v>
      </c>
      <c r="V99" s="4">
        <f t="shared" si="3"/>
        <v>16</v>
      </c>
      <c r="W99" s="39">
        <v>9</v>
      </c>
      <c r="Y99" s="29" t="s">
        <v>810</v>
      </c>
    </row>
    <row r="100" spans="1:25" ht="18" customHeight="1">
      <c r="A100" s="3">
        <f>IF(D100&lt;&gt;"",SUBTOTAL(103,$D$8:D100),"")</f>
        <v>93</v>
      </c>
      <c r="B100" s="30" t="s">
        <v>228</v>
      </c>
      <c r="C100" s="26">
        <v>37357</v>
      </c>
      <c r="D100" s="27" t="s">
        <v>224</v>
      </c>
      <c r="E100" s="43" t="s">
        <v>634</v>
      </c>
      <c r="F100" s="4" t="s">
        <v>16</v>
      </c>
      <c r="G100" s="4" t="s">
        <v>546</v>
      </c>
      <c r="H100" s="4">
        <v>9</v>
      </c>
      <c r="I100" s="26" t="s">
        <v>279</v>
      </c>
      <c r="J100" s="7"/>
      <c r="K100" s="7"/>
      <c r="L100" s="7"/>
      <c r="M100" s="7" t="s">
        <v>12</v>
      </c>
      <c r="N100" s="7"/>
      <c r="O100" s="7"/>
      <c r="P100" s="8"/>
      <c r="Q100" s="8"/>
      <c r="R100" s="4" t="s">
        <v>16</v>
      </c>
      <c r="S100" s="4" t="s">
        <v>279</v>
      </c>
      <c r="T100" s="4" t="s">
        <v>16</v>
      </c>
      <c r="U100" s="4" t="s">
        <v>546</v>
      </c>
      <c r="V100" s="4">
        <f t="shared" si="3"/>
        <v>17</v>
      </c>
      <c r="W100" s="39">
        <v>9</v>
      </c>
      <c r="Y100" s="29"/>
    </row>
    <row r="101" spans="1:25" ht="18" customHeight="1">
      <c r="A101" s="3">
        <f>IF(D101&lt;&gt;"",SUBTOTAL(103,$D$8:D101),"")</f>
        <v>94</v>
      </c>
      <c r="B101" s="31" t="s">
        <v>69</v>
      </c>
      <c r="C101" s="44">
        <v>37410</v>
      </c>
      <c r="D101" s="27" t="s">
        <v>68</v>
      </c>
      <c r="E101" s="43" t="s">
        <v>752</v>
      </c>
      <c r="F101" s="4" t="s">
        <v>18</v>
      </c>
      <c r="G101" s="4" t="s">
        <v>550</v>
      </c>
      <c r="H101" s="4">
        <v>9</v>
      </c>
      <c r="I101" s="44" t="s">
        <v>117</v>
      </c>
      <c r="J101" s="7"/>
      <c r="K101" s="7"/>
      <c r="L101" s="7"/>
      <c r="M101" s="7"/>
      <c r="N101" s="7"/>
      <c r="O101" s="7"/>
      <c r="P101" s="8"/>
      <c r="Q101" s="8" t="s">
        <v>12</v>
      </c>
      <c r="R101" s="4" t="s">
        <v>18</v>
      </c>
      <c r="S101" s="4" t="s">
        <v>117</v>
      </c>
      <c r="T101" s="4" t="s">
        <v>18</v>
      </c>
      <c r="U101" s="4" t="s">
        <v>550</v>
      </c>
      <c r="V101" s="4">
        <f t="shared" si="3"/>
        <v>18</v>
      </c>
      <c r="W101" s="39">
        <v>9</v>
      </c>
      <c r="Y101" s="29"/>
    </row>
    <row r="102" spans="1:25" ht="18" customHeight="1">
      <c r="A102" s="3">
        <f>IF(D102&lt;&gt;"",SUBTOTAL(103,$D$7:D102),"")</f>
        <v>95</v>
      </c>
      <c r="B102" s="30" t="s">
        <v>459</v>
      </c>
      <c r="C102" s="53"/>
      <c r="D102" s="27" t="s">
        <v>450</v>
      </c>
      <c r="E102" s="43" t="s">
        <v>643</v>
      </c>
      <c r="F102" s="4" t="s">
        <v>16</v>
      </c>
      <c r="G102" s="4" t="s">
        <v>546</v>
      </c>
      <c r="H102" s="4">
        <v>9</v>
      </c>
      <c r="I102" s="27" t="s">
        <v>443</v>
      </c>
      <c r="J102" s="7"/>
      <c r="K102" s="7"/>
      <c r="L102" s="7"/>
      <c r="M102" s="7" t="s">
        <v>12</v>
      </c>
      <c r="N102" s="7"/>
      <c r="O102" s="7"/>
      <c r="P102" s="8"/>
      <c r="Q102" s="8"/>
      <c r="R102" s="4" t="s">
        <v>16</v>
      </c>
      <c r="S102" s="4" t="s">
        <v>443</v>
      </c>
      <c r="T102" s="4" t="s">
        <v>16</v>
      </c>
      <c r="U102" s="4" t="s">
        <v>546</v>
      </c>
      <c r="V102" s="4">
        <f t="shared" si="3"/>
        <v>19</v>
      </c>
      <c r="W102" s="39">
        <v>9</v>
      </c>
      <c r="Y102" s="29"/>
    </row>
    <row r="103" spans="1:25" ht="18" customHeight="1">
      <c r="A103" s="3">
        <f>IF(D103&lt;&gt;"",SUBTOTAL(103,$D$8:D103),"")</f>
        <v>96</v>
      </c>
      <c r="B103" s="30" t="s">
        <v>169</v>
      </c>
      <c r="C103" s="52">
        <v>37510</v>
      </c>
      <c r="D103" s="27" t="s">
        <v>26</v>
      </c>
      <c r="E103" s="43" t="s">
        <v>612</v>
      </c>
      <c r="F103" s="4" t="s">
        <v>15</v>
      </c>
      <c r="G103" s="4" t="s">
        <v>545</v>
      </c>
      <c r="H103" s="4">
        <v>8.75</v>
      </c>
      <c r="I103" s="26" t="s">
        <v>139</v>
      </c>
      <c r="J103" s="7"/>
      <c r="K103" s="7"/>
      <c r="L103" s="7" t="s">
        <v>12</v>
      </c>
      <c r="M103" s="7"/>
      <c r="N103" s="7"/>
      <c r="O103" s="7"/>
      <c r="P103" s="8"/>
      <c r="Q103" s="8"/>
      <c r="R103" s="4" t="s">
        <v>15</v>
      </c>
      <c r="S103" s="4" t="s">
        <v>139</v>
      </c>
      <c r="T103" s="4" t="s">
        <v>15</v>
      </c>
      <c r="U103" s="4" t="s">
        <v>545</v>
      </c>
      <c r="V103" s="4">
        <f t="shared" si="3"/>
        <v>20</v>
      </c>
      <c r="W103" s="39">
        <v>8.75</v>
      </c>
      <c r="Y103" s="29" t="s">
        <v>810</v>
      </c>
    </row>
    <row r="104" spans="1:25" ht="18" customHeight="1">
      <c r="A104" s="3">
        <f>IF(D104&lt;&gt;"",SUBTOTAL(103,$D$8:D104),"")</f>
        <v>97</v>
      </c>
      <c r="B104" s="30" t="s">
        <v>395</v>
      </c>
      <c r="C104" s="48" t="s">
        <v>383</v>
      </c>
      <c r="D104" s="27" t="s">
        <v>68</v>
      </c>
      <c r="E104" s="43" t="s">
        <v>753</v>
      </c>
      <c r="F104" s="4" t="s">
        <v>18</v>
      </c>
      <c r="G104" s="4" t="s">
        <v>550</v>
      </c>
      <c r="H104" s="4">
        <v>8.75</v>
      </c>
      <c r="I104" s="29" t="s">
        <v>331</v>
      </c>
      <c r="J104" s="7"/>
      <c r="K104" s="7"/>
      <c r="L104" s="7"/>
      <c r="M104" s="7"/>
      <c r="N104" s="7"/>
      <c r="O104" s="7"/>
      <c r="P104" s="8"/>
      <c r="Q104" s="8" t="s">
        <v>12</v>
      </c>
      <c r="R104" s="4" t="s">
        <v>18</v>
      </c>
      <c r="S104" s="4" t="s">
        <v>331</v>
      </c>
      <c r="T104" s="4" t="s">
        <v>18</v>
      </c>
      <c r="U104" s="4" t="s">
        <v>550</v>
      </c>
      <c r="V104" s="4">
        <f t="shared" si="3"/>
        <v>21</v>
      </c>
      <c r="W104" s="39">
        <v>8.75</v>
      </c>
      <c r="Y104" s="29"/>
    </row>
    <row r="105" spans="1:25" ht="18" customHeight="1">
      <c r="A105" s="3">
        <f>IF(D105&lt;&gt;"",SUBTOTAL(103,$D$7:D105),"")</f>
        <v>98</v>
      </c>
      <c r="B105" s="31" t="s">
        <v>461</v>
      </c>
      <c r="C105" s="47"/>
      <c r="D105" s="27" t="s">
        <v>68</v>
      </c>
      <c r="E105" s="43" t="s">
        <v>575</v>
      </c>
      <c r="F105" s="4" t="s">
        <v>13</v>
      </c>
      <c r="G105" s="4" t="s">
        <v>543</v>
      </c>
      <c r="H105" s="4">
        <v>8.75</v>
      </c>
      <c r="I105" s="45" t="s">
        <v>443</v>
      </c>
      <c r="J105" s="7" t="s">
        <v>12</v>
      </c>
      <c r="K105" s="7"/>
      <c r="L105" s="7"/>
      <c r="M105" s="7"/>
      <c r="N105" s="7"/>
      <c r="O105" s="7"/>
      <c r="P105" s="8"/>
      <c r="Q105" s="8"/>
      <c r="R105" s="4" t="s">
        <v>13</v>
      </c>
      <c r="S105" s="4" t="s">
        <v>443</v>
      </c>
      <c r="T105" s="4" t="s">
        <v>13</v>
      </c>
      <c r="U105" s="4" t="s">
        <v>543</v>
      </c>
      <c r="V105" s="4">
        <f t="shared" si="3"/>
        <v>22</v>
      </c>
      <c r="W105" s="39">
        <v>8.75</v>
      </c>
      <c r="Y105" s="29"/>
    </row>
    <row r="106" spans="1:25" ht="18" customHeight="1">
      <c r="A106" s="3">
        <f>IF(D106&lt;&gt;"",SUBTOTAL(103,$D$8:D106),"")</f>
        <v>99</v>
      </c>
      <c r="B106" s="31" t="s">
        <v>147</v>
      </c>
      <c r="C106" s="50">
        <v>37347</v>
      </c>
      <c r="D106" s="27" t="s">
        <v>26</v>
      </c>
      <c r="E106" s="43" t="s">
        <v>579</v>
      </c>
      <c r="F106" s="4" t="s">
        <v>13</v>
      </c>
      <c r="G106" s="4" t="s">
        <v>543</v>
      </c>
      <c r="H106" s="4">
        <v>8.5</v>
      </c>
      <c r="I106" s="44" t="s">
        <v>139</v>
      </c>
      <c r="J106" s="7" t="s">
        <v>12</v>
      </c>
      <c r="K106" s="7"/>
      <c r="L106" s="7"/>
      <c r="M106" s="7"/>
      <c r="N106" s="7"/>
      <c r="O106" s="7"/>
      <c r="P106" s="8"/>
      <c r="Q106" s="8"/>
      <c r="R106" s="4" t="s">
        <v>13</v>
      </c>
      <c r="S106" s="4" t="s">
        <v>139</v>
      </c>
      <c r="T106" s="4" t="s">
        <v>13</v>
      </c>
      <c r="U106" s="4" t="s">
        <v>543</v>
      </c>
      <c r="V106" s="4">
        <f t="shared" si="3"/>
        <v>23</v>
      </c>
      <c r="W106" s="39">
        <v>8.5</v>
      </c>
      <c r="Y106" s="29"/>
    </row>
    <row r="107" spans="1:25" ht="18" customHeight="1">
      <c r="A107" s="3">
        <f>IF(D107&lt;&gt;"",SUBTOTAL(103,$D$8:D107),"")</f>
        <v>100</v>
      </c>
      <c r="B107" s="30" t="s">
        <v>349</v>
      </c>
      <c r="C107" s="46" t="s">
        <v>350</v>
      </c>
      <c r="D107" s="27" t="s">
        <v>26</v>
      </c>
      <c r="E107" s="43" t="s">
        <v>580</v>
      </c>
      <c r="F107" s="4" t="s">
        <v>14</v>
      </c>
      <c r="G107" s="4" t="s">
        <v>544</v>
      </c>
      <c r="H107" s="4">
        <v>8.5</v>
      </c>
      <c r="I107" s="32" t="s">
        <v>331</v>
      </c>
      <c r="J107" s="7"/>
      <c r="K107" s="7" t="s">
        <v>12</v>
      </c>
      <c r="L107" s="7"/>
      <c r="M107" s="7"/>
      <c r="N107" s="7"/>
      <c r="O107" s="7"/>
      <c r="P107" s="8"/>
      <c r="Q107" s="8"/>
      <c r="R107" s="4" t="s">
        <v>14</v>
      </c>
      <c r="S107" s="4" t="s">
        <v>331</v>
      </c>
      <c r="T107" s="4" t="s">
        <v>14</v>
      </c>
      <c r="U107" s="4" t="s">
        <v>544</v>
      </c>
      <c r="V107" s="4">
        <f t="shared" si="3"/>
        <v>24</v>
      </c>
      <c r="W107" s="39">
        <v>8.5</v>
      </c>
      <c r="Y107" s="29"/>
    </row>
    <row r="108" spans="1:25" ht="18" customHeight="1">
      <c r="A108" s="3">
        <f>IF(D108&lt;&gt;"",SUBTOTAL(103,$D$8:D108),"")</f>
        <v>101</v>
      </c>
      <c r="B108" s="30" t="s">
        <v>229</v>
      </c>
      <c r="C108" s="48" t="s">
        <v>230</v>
      </c>
      <c r="D108" s="27" t="s">
        <v>222</v>
      </c>
      <c r="E108" s="43" t="s">
        <v>652</v>
      </c>
      <c r="F108" s="4" t="s">
        <v>16</v>
      </c>
      <c r="G108" s="4" t="s">
        <v>546</v>
      </c>
      <c r="H108" s="4">
        <v>8.5</v>
      </c>
      <c r="I108" s="29" t="s">
        <v>279</v>
      </c>
      <c r="J108" s="7"/>
      <c r="K108" s="7"/>
      <c r="L108" s="7"/>
      <c r="M108" s="7" t="s">
        <v>12</v>
      </c>
      <c r="N108" s="7"/>
      <c r="O108" s="7"/>
      <c r="P108" s="8"/>
      <c r="Q108" s="8"/>
      <c r="R108" s="4" t="s">
        <v>16</v>
      </c>
      <c r="S108" s="4" t="s">
        <v>279</v>
      </c>
      <c r="T108" s="4" t="s">
        <v>16</v>
      </c>
      <c r="U108" s="4" t="s">
        <v>546</v>
      </c>
      <c r="V108" s="4">
        <f t="shared" si="3"/>
        <v>25</v>
      </c>
      <c r="W108" s="39">
        <v>8.5</v>
      </c>
      <c r="Y108" s="29"/>
    </row>
    <row r="109" spans="1:25" ht="18" customHeight="1">
      <c r="A109" s="3">
        <f>IF(D109&lt;&gt;"",SUBTOTAL(103,$D$7:D109),"")</f>
        <v>102</v>
      </c>
      <c r="B109" s="31" t="s">
        <v>475</v>
      </c>
      <c r="C109" s="30"/>
      <c r="D109" s="27" t="s">
        <v>68</v>
      </c>
      <c r="E109" s="43" t="s">
        <v>601</v>
      </c>
      <c r="F109" s="4" t="s">
        <v>14</v>
      </c>
      <c r="G109" s="4" t="s">
        <v>544</v>
      </c>
      <c r="H109" s="4">
        <v>8.5</v>
      </c>
      <c r="I109" s="27" t="s">
        <v>443</v>
      </c>
      <c r="J109" s="7"/>
      <c r="K109" s="7" t="s">
        <v>12</v>
      </c>
      <c r="L109" s="7"/>
      <c r="M109" s="7"/>
      <c r="N109" s="7"/>
      <c r="O109" s="7"/>
      <c r="P109" s="8"/>
      <c r="Q109" s="8"/>
      <c r="R109" s="4" t="s">
        <v>14</v>
      </c>
      <c r="S109" s="4" t="s">
        <v>443</v>
      </c>
      <c r="T109" s="4" t="s">
        <v>14</v>
      </c>
      <c r="U109" s="4" t="s">
        <v>544</v>
      </c>
      <c r="V109" s="4">
        <f t="shared" si="3"/>
        <v>26</v>
      </c>
      <c r="W109" s="39">
        <v>8.5</v>
      </c>
      <c r="Y109" s="29"/>
    </row>
    <row r="110" spans="1:25" ht="18" customHeight="1">
      <c r="A110" s="3">
        <f>IF(D110&lt;&gt;"",SUBTOTAL(103,$D$8:D110),"")</f>
        <v>103</v>
      </c>
      <c r="B110" s="31" t="s">
        <v>123</v>
      </c>
      <c r="C110" s="44">
        <v>37590</v>
      </c>
      <c r="D110" s="27" t="s">
        <v>68</v>
      </c>
      <c r="E110" s="43" t="s">
        <v>684</v>
      </c>
      <c r="F110" s="4" t="s">
        <v>17</v>
      </c>
      <c r="G110" s="4" t="s">
        <v>547</v>
      </c>
      <c r="H110" s="4">
        <v>8.2</v>
      </c>
      <c r="I110" s="44" t="s">
        <v>117</v>
      </c>
      <c r="J110" s="7"/>
      <c r="K110" s="7"/>
      <c r="L110" s="7"/>
      <c r="M110" s="7"/>
      <c r="N110" s="7" t="s">
        <v>12</v>
      </c>
      <c r="O110" s="7"/>
      <c r="P110" s="8"/>
      <c r="Q110" s="8"/>
      <c r="R110" s="4" t="s">
        <v>17</v>
      </c>
      <c r="S110" s="4" t="s">
        <v>117</v>
      </c>
      <c r="T110" s="4" t="s">
        <v>17</v>
      </c>
      <c r="U110" s="4" t="s">
        <v>547</v>
      </c>
      <c r="V110" s="4">
        <f t="shared" si="3"/>
        <v>27</v>
      </c>
      <c r="W110" s="39">
        <v>8.2</v>
      </c>
      <c r="Y110" s="29"/>
    </row>
    <row r="111" spans="1:25" ht="18" customHeight="1">
      <c r="A111" s="3">
        <f>IF(D111&lt;&gt;"",SUBTOTAL(103,$D$7:D111),"")</f>
        <v>104</v>
      </c>
      <c r="B111" s="31" t="s">
        <v>446</v>
      </c>
      <c r="C111" s="31"/>
      <c r="D111" s="27" t="s">
        <v>68</v>
      </c>
      <c r="E111" s="43" t="s">
        <v>676</v>
      </c>
      <c r="F111" s="4" t="s">
        <v>17</v>
      </c>
      <c r="G111" s="4" t="s">
        <v>547</v>
      </c>
      <c r="H111" s="4">
        <v>8.2</v>
      </c>
      <c r="I111" s="45" t="s">
        <v>443</v>
      </c>
      <c r="J111" s="7"/>
      <c r="K111" s="7"/>
      <c r="L111" s="7"/>
      <c r="M111" s="7"/>
      <c r="N111" s="7" t="s">
        <v>12</v>
      </c>
      <c r="O111" s="7"/>
      <c r="P111" s="8"/>
      <c r="Q111" s="8"/>
      <c r="R111" s="4" t="s">
        <v>17</v>
      </c>
      <c r="S111" s="4" t="s">
        <v>443</v>
      </c>
      <c r="T111" s="4" t="s">
        <v>17</v>
      </c>
      <c r="U111" s="4" t="s">
        <v>547</v>
      </c>
      <c r="V111" s="4">
        <f t="shared" si="3"/>
        <v>28</v>
      </c>
      <c r="W111" s="39">
        <v>8.2</v>
      </c>
      <c r="Y111" s="29"/>
    </row>
    <row r="112" spans="1:25" ht="18" customHeight="1">
      <c r="A112" s="3">
        <f>IF(D112&lt;&gt;"",SUBTOTAL(103,$D$7:D112),"")</f>
        <v>105</v>
      </c>
      <c r="B112" s="30" t="s">
        <v>472</v>
      </c>
      <c r="C112" s="30"/>
      <c r="D112" s="27" t="s">
        <v>66</v>
      </c>
      <c r="E112" s="43" t="s">
        <v>677</v>
      </c>
      <c r="F112" s="4" t="s">
        <v>17</v>
      </c>
      <c r="G112" s="4" t="s">
        <v>547</v>
      </c>
      <c r="H112" s="4">
        <v>8.2</v>
      </c>
      <c r="I112" s="27" t="s">
        <v>443</v>
      </c>
      <c r="J112" s="7"/>
      <c r="K112" s="7"/>
      <c r="L112" s="7"/>
      <c r="M112" s="7"/>
      <c r="N112" s="7" t="s">
        <v>12</v>
      </c>
      <c r="O112" s="7"/>
      <c r="P112" s="8"/>
      <c r="Q112" s="8"/>
      <c r="R112" s="4" t="s">
        <v>17</v>
      </c>
      <c r="S112" s="4" t="s">
        <v>443</v>
      </c>
      <c r="T112" s="4" t="s">
        <v>17</v>
      </c>
      <c r="U112" s="4" t="s">
        <v>547</v>
      </c>
      <c r="V112" s="4">
        <f t="shared" si="3"/>
        <v>29</v>
      </c>
      <c r="W112" s="39">
        <v>8.2</v>
      </c>
      <c r="Y112" s="29"/>
    </row>
    <row r="113" spans="1:25" ht="18" customHeight="1">
      <c r="A113" s="3">
        <f>IF(D113&lt;&gt;"",SUBTOTAL(103,$D$7:D113),"")</f>
        <v>106</v>
      </c>
      <c r="B113" s="30" t="s">
        <v>452</v>
      </c>
      <c r="C113" s="30"/>
      <c r="D113" s="27" t="s">
        <v>66</v>
      </c>
      <c r="E113" s="43" t="s">
        <v>720</v>
      </c>
      <c r="F113" s="4" t="s">
        <v>19</v>
      </c>
      <c r="G113" s="4" t="s">
        <v>549</v>
      </c>
      <c r="H113" s="4">
        <v>8</v>
      </c>
      <c r="I113" s="27" t="s">
        <v>443</v>
      </c>
      <c r="J113" s="7"/>
      <c r="K113" s="7"/>
      <c r="L113" s="7"/>
      <c r="M113" s="7"/>
      <c r="N113" s="7"/>
      <c r="O113" s="7"/>
      <c r="P113" s="8" t="s">
        <v>12</v>
      </c>
      <c r="Q113" s="8"/>
      <c r="R113" s="4" t="s">
        <v>19</v>
      </c>
      <c r="S113" s="4" t="s">
        <v>443</v>
      </c>
      <c r="T113" s="4" t="s">
        <v>19</v>
      </c>
      <c r="U113" s="4" t="s">
        <v>549</v>
      </c>
      <c r="V113" s="4">
        <f t="shared" si="3"/>
        <v>30</v>
      </c>
      <c r="W113" s="39">
        <v>8</v>
      </c>
      <c r="Y113" s="29" t="s">
        <v>810</v>
      </c>
    </row>
    <row r="114" spans="1:25" ht="18" customHeight="1">
      <c r="A114" s="3">
        <f>IF(D114&lt;&gt;"",SUBTOTAL(103,$D$7:D114),"")</f>
        <v>107</v>
      </c>
      <c r="B114" s="30" t="s">
        <v>490</v>
      </c>
      <c r="C114" s="30"/>
      <c r="D114" s="27" t="s">
        <v>26</v>
      </c>
      <c r="E114" s="43" t="s">
        <v>727</v>
      </c>
      <c r="F114" s="4" t="s">
        <v>19</v>
      </c>
      <c r="G114" s="4" t="s">
        <v>549</v>
      </c>
      <c r="H114" s="4">
        <v>8</v>
      </c>
      <c r="I114" s="27" t="s">
        <v>443</v>
      </c>
      <c r="J114" s="7"/>
      <c r="K114" s="7"/>
      <c r="L114" s="7"/>
      <c r="M114" s="7"/>
      <c r="N114" s="7"/>
      <c r="O114" s="7"/>
      <c r="P114" s="8" t="s">
        <v>12</v>
      </c>
      <c r="Q114" s="8"/>
      <c r="R114" s="4" t="s">
        <v>19</v>
      </c>
      <c r="S114" s="4" t="s">
        <v>443</v>
      </c>
      <c r="T114" s="4" t="s">
        <v>19</v>
      </c>
      <c r="U114" s="4" t="s">
        <v>549</v>
      </c>
      <c r="V114" s="4">
        <f t="shared" si="3"/>
        <v>31</v>
      </c>
      <c r="W114" s="39">
        <v>8</v>
      </c>
      <c r="Y114" s="29" t="s">
        <v>810</v>
      </c>
    </row>
    <row r="115" spans="1:25" ht="18" customHeight="1">
      <c r="A115" s="3">
        <f>IF(D115&lt;&gt;"",SUBTOTAL(103,$D$8:D115),"")</f>
        <v>108</v>
      </c>
      <c r="B115" s="31" t="s">
        <v>233</v>
      </c>
      <c r="C115" s="32" t="s">
        <v>44</v>
      </c>
      <c r="D115" s="27" t="s">
        <v>224</v>
      </c>
      <c r="E115" s="43" t="s">
        <v>573</v>
      </c>
      <c r="F115" s="4" t="s">
        <v>13</v>
      </c>
      <c r="G115" s="4" t="s">
        <v>543</v>
      </c>
      <c r="H115" s="4">
        <v>8</v>
      </c>
      <c r="I115" s="32" t="s">
        <v>279</v>
      </c>
      <c r="J115" s="7" t="s">
        <v>12</v>
      </c>
      <c r="K115" s="7"/>
      <c r="L115" s="7"/>
      <c r="M115" s="7"/>
      <c r="N115" s="7"/>
      <c r="O115" s="7"/>
      <c r="P115" s="8"/>
      <c r="Q115" s="8"/>
      <c r="R115" s="4" t="s">
        <v>13</v>
      </c>
      <c r="S115" s="4" t="s">
        <v>279</v>
      </c>
      <c r="T115" s="4" t="s">
        <v>13</v>
      </c>
      <c r="U115" s="4" t="s">
        <v>543</v>
      </c>
      <c r="V115" s="4">
        <f t="shared" si="3"/>
        <v>32</v>
      </c>
      <c r="W115" s="39">
        <v>8</v>
      </c>
      <c r="Y115" s="29"/>
    </row>
    <row r="116" spans="1:25" ht="18" customHeight="1">
      <c r="A116" s="3">
        <f>IF(D116&lt;&gt;"",SUBTOTAL(103,$D$8:D116),"")</f>
        <v>109</v>
      </c>
      <c r="B116" s="31" t="s">
        <v>272</v>
      </c>
      <c r="C116" s="44">
        <v>37357</v>
      </c>
      <c r="D116" s="27" t="s">
        <v>224</v>
      </c>
      <c r="E116" s="43" t="s">
        <v>621</v>
      </c>
      <c r="F116" s="4" t="s">
        <v>15</v>
      </c>
      <c r="G116" s="4" t="s">
        <v>545</v>
      </c>
      <c r="H116" s="4">
        <v>8</v>
      </c>
      <c r="I116" s="44" t="s">
        <v>279</v>
      </c>
      <c r="J116" s="7"/>
      <c r="K116" s="7"/>
      <c r="L116" s="7" t="s">
        <v>12</v>
      </c>
      <c r="M116" s="7"/>
      <c r="N116" s="7"/>
      <c r="O116" s="7"/>
      <c r="P116" s="8"/>
      <c r="Q116" s="8"/>
      <c r="R116" s="4" t="s">
        <v>15</v>
      </c>
      <c r="S116" s="4" t="s">
        <v>279</v>
      </c>
      <c r="T116" s="4" t="s">
        <v>15</v>
      </c>
      <c r="U116" s="4" t="s">
        <v>545</v>
      </c>
      <c r="V116" s="4">
        <f t="shared" si="3"/>
        <v>33</v>
      </c>
      <c r="W116" s="39">
        <v>8</v>
      </c>
      <c r="Y116" s="29"/>
    </row>
    <row r="117" spans="1:25" ht="18" customHeight="1">
      <c r="A117" s="3">
        <f>IF(D117&lt;&gt;"",SUBTOTAL(103,$D$8:D117),"")</f>
        <v>110</v>
      </c>
      <c r="B117" s="31" t="s">
        <v>220</v>
      </c>
      <c r="C117" s="32" t="s">
        <v>221</v>
      </c>
      <c r="D117" s="27" t="s">
        <v>222</v>
      </c>
      <c r="E117" s="43" t="s">
        <v>637</v>
      </c>
      <c r="F117" s="4" t="s">
        <v>16</v>
      </c>
      <c r="G117" s="4" t="s">
        <v>546</v>
      </c>
      <c r="H117" s="4">
        <v>8</v>
      </c>
      <c r="I117" s="32" t="s">
        <v>279</v>
      </c>
      <c r="J117" s="7"/>
      <c r="K117" s="7"/>
      <c r="L117" s="7"/>
      <c r="M117" s="7" t="s">
        <v>12</v>
      </c>
      <c r="N117" s="7"/>
      <c r="O117" s="7"/>
      <c r="P117" s="8"/>
      <c r="Q117" s="8"/>
      <c r="R117" s="4" t="s">
        <v>16</v>
      </c>
      <c r="S117" s="4" t="s">
        <v>279</v>
      </c>
      <c r="T117" s="4" t="s">
        <v>16</v>
      </c>
      <c r="U117" s="4" t="s">
        <v>546</v>
      </c>
      <c r="V117" s="4">
        <f aca="true" t="shared" si="4" ref="V117:V133">V116+1</f>
        <v>34</v>
      </c>
      <c r="W117" s="39">
        <v>8</v>
      </c>
      <c r="Y117" s="29"/>
    </row>
    <row r="118" spans="1:25" ht="18" customHeight="1">
      <c r="A118" s="3">
        <f>IF(D118&lt;&gt;"",SUBTOTAL(103,$D$8:D118),"")</f>
        <v>111</v>
      </c>
      <c r="B118" s="30" t="s">
        <v>140</v>
      </c>
      <c r="C118" s="26">
        <v>37444</v>
      </c>
      <c r="D118" s="27" t="s">
        <v>26</v>
      </c>
      <c r="E118" s="43" t="s">
        <v>659</v>
      </c>
      <c r="F118" s="4" t="s">
        <v>16</v>
      </c>
      <c r="G118" s="4" t="s">
        <v>546</v>
      </c>
      <c r="H118" s="4">
        <v>8</v>
      </c>
      <c r="I118" s="26" t="s">
        <v>139</v>
      </c>
      <c r="J118" s="7"/>
      <c r="K118" s="7"/>
      <c r="L118" s="7"/>
      <c r="M118" s="7" t="s">
        <v>12</v>
      </c>
      <c r="N118" s="7"/>
      <c r="O118" s="7"/>
      <c r="P118" s="8"/>
      <c r="Q118" s="8"/>
      <c r="R118" s="4" t="s">
        <v>16</v>
      </c>
      <c r="S118" s="4" t="s">
        <v>139</v>
      </c>
      <c r="T118" s="4" t="s">
        <v>16</v>
      </c>
      <c r="U118" s="4" t="s">
        <v>546</v>
      </c>
      <c r="V118" s="4">
        <f t="shared" si="4"/>
        <v>35</v>
      </c>
      <c r="W118" s="39">
        <v>8</v>
      </c>
      <c r="Y118" s="29"/>
    </row>
    <row r="119" spans="1:25" ht="18" customHeight="1">
      <c r="A119" s="3">
        <f>IF(D119&lt;&gt;"",SUBTOTAL(103,$D$8:D119),"")</f>
        <v>112</v>
      </c>
      <c r="B119" s="30" t="s">
        <v>141</v>
      </c>
      <c r="C119" s="26">
        <v>37446</v>
      </c>
      <c r="D119" s="27" t="s">
        <v>26</v>
      </c>
      <c r="E119" s="43" t="s">
        <v>662</v>
      </c>
      <c r="F119" s="4" t="s">
        <v>16</v>
      </c>
      <c r="G119" s="4" t="s">
        <v>546</v>
      </c>
      <c r="H119" s="4">
        <v>8</v>
      </c>
      <c r="I119" s="26" t="s">
        <v>139</v>
      </c>
      <c r="J119" s="7"/>
      <c r="K119" s="7"/>
      <c r="L119" s="7"/>
      <c r="M119" s="7" t="s">
        <v>12</v>
      </c>
      <c r="N119" s="7"/>
      <c r="O119" s="7"/>
      <c r="P119" s="8"/>
      <c r="Q119" s="8"/>
      <c r="R119" s="4" t="s">
        <v>16</v>
      </c>
      <c r="S119" s="4" t="s">
        <v>139</v>
      </c>
      <c r="T119" s="4" t="s">
        <v>16</v>
      </c>
      <c r="U119" s="4" t="s">
        <v>546</v>
      </c>
      <c r="V119" s="4">
        <f t="shared" si="4"/>
        <v>36</v>
      </c>
      <c r="W119" s="39">
        <v>8</v>
      </c>
      <c r="Y119" s="29"/>
    </row>
    <row r="120" spans="1:25" ht="18" customHeight="1">
      <c r="A120" s="3">
        <f>IF(D120&lt;&gt;"",SUBTOTAL(103,$D$8:D120),"")</f>
        <v>113</v>
      </c>
      <c r="B120" s="30" t="s">
        <v>377</v>
      </c>
      <c r="C120" s="26">
        <v>37473</v>
      </c>
      <c r="D120" s="27" t="s">
        <v>26</v>
      </c>
      <c r="E120" s="43" t="s">
        <v>694</v>
      </c>
      <c r="F120" s="4" t="s">
        <v>20</v>
      </c>
      <c r="G120" s="4" t="s">
        <v>548</v>
      </c>
      <c r="H120" s="4">
        <v>8</v>
      </c>
      <c r="I120" s="26" t="s">
        <v>331</v>
      </c>
      <c r="J120" s="7"/>
      <c r="K120" s="7"/>
      <c r="L120" s="7"/>
      <c r="M120" s="7"/>
      <c r="N120" s="7"/>
      <c r="O120" s="7" t="s">
        <v>12</v>
      </c>
      <c r="P120" s="8"/>
      <c r="Q120" s="8"/>
      <c r="R120" s="4" t="s">
        <v>20</v>
      </c>
      <c r="S120" s="4" t="s">
        <v>331</v>
      </c>
      <c r="T120" s="4" t="s">
        <v>20</v>
      </c>
      <c r="U120" s="4" t="s">
        <v>548</v>
      </c>
      <c r="V120" s="4">
        <f t="shared" si="4"/>
        <v>37</v>
      </c>
      <c r="W120" s="39">
        <v>8</v>
      </c>
      <c r="Y120" s="29"/>
    </row>
    <row r="121" spans="1:25" ht="18" customHeight="1">
      <c r="A121" s="3">
        <f>IF(D121&lt;&gt;"",SUBTOTAL(103,$D$8:D121),"")</f>
        <v>114</v>
      </c>
      <c r="B121" s="30" t="s">
        <v>251</v>
      </c>
      <c r="C121" s="29" t="s">
        <v>252</v>
      </c>
      <c r="D121" s="27" t="s">
        <v>224</v>
      </c>
      <c r="E121" s="43" t="s">
        <v>701</v>
      </c>
      <c r="F121" s="4" t="s">
        <v>20</v>
      </c>
      <c r="G121" s="4" t="s">
        <v>548</v>
      </c>
      <c r="H121" s="4">
        <v>8</v>
      </c>
      <c r="I121" s="29" t="s">
        <v>279</v>
      </c>
      <c r="J121" s="7"/>
      <c r="K121" s="7"/>
      <c r="L121" s="7"/>
      <c r="M121" s="7"/>
      <c r="N121" s="7"/>
      <c r="O121" s="7" t="s">
        <v>12</v>
      </c>
      <c r="P121" s="8"/>
      <c r="Q121" s="8"/>
      <c r="R121" s="4" t="s">
        <v>20</v>
      </c>
      <c r="S121" s="4" t="s">
        <v>279</v>
      </c>
      <c r="T121" s="4" t="s">
        <v>20</v>
      </c>
      <c r="U121" s="4" t="s">
        <v>548</v>
      </c>
      <c r="V121" s="4">
        <f t="shared" si="4"/>
        <v>38</v>
      </c>
      <c r="W121" s="39">
        <v>8</v>
      </c>
      <c r="Y121" s="29"/>
    </row>
    <row r="122" spans="1:25" ht="18" customHeight="1">
      <c r="A122" s="3">
        <f>IF(D122&lt;&gt;"",SUBTOTAL(103,$D$8:D122),"")</f>
        <v>115</v>
      </c>
      <c r="B122" s="30" t="s">
        <v>367</v>
      </c>
      <c r="C122" s="29" t="s">
        <v>368</v>
      </c>
      <c r="D122" s="27" t="s">
        <v>72</v>
      </c>
      <c r="E122" s="43" t="s">
        <v>725</v>
      </c>
      <c r="F122" s="4" t="s">
        <v>19</v>
      </c>
      <c r="G122" s="4" t="s">
        <v>549</v>
      </c>
      <c r="H122" s="4">
        <v>8</v>
      </c>
      <c r="I122" s="29" t="s">
        <v>331</v>
      </c>
      <c r="J122" s="7"/>
      <c r="K122" s="7"/>
      <c r="L122" s="7"/>
      <c r="M122" s="7"/>
      <c r="N122" s="7"/>
      <c r="O122" s="7"/>
      <c r="P122" s="8" t="s">
        <v>12</v>
      </c>
      <c r="Q122" s="8"/>
      <c r="R122" s="4" t="s">
        <v>19</v>
      </c>
      <c r="S122" s="4" t="s">
        <v>331</v>
      </c>
      <c r="T122" s="4" t="s">
        <v>19</v>
      </c>
      <c r="U122" s="4" t="s">
        <v>549</v>
      </c>
      <c r="V122" s="4">
        <f t="shared" si="4"/>
        <v>39</v>
      </c>
      <c r="W122" s="39">
        <v>8</v>
      </c>
      <c r="Y122" s="29" t="s">
        <v>810</v>
      </c>
    </row>
    <row r="123" spans="1:25" ht="18" customHeight="1">
      <c r="A123" s="3">
        <f>IF(D123&lt;&gt;"",SUBTOTAL(103,$D$8:D123),"")</f>
        <v>116</v>
      </c>
      <c r="B123" s="31" t="s">
        <v>36</v>
      </c>
      <c r="C123" s="44">
        <v>37509</v>
      </c>
      <c r="D123" s="27" t="s">
        <v>68</v>
      </c>
      <c r="E123" s="43" t="s">
        <v>675</v>
      </c>
      <c r="F123" s="4" t="s">
        <v>17</v>
      </c>
      <c r="G123" s="4" t="s">
        <v>547</v>
      </c>
      <c r="H123" s="4">
        <v>7.8</v>
      </c>
      <c r="I123" s="44" t="s">
        <v>117</v>
      </c>
      <c r="J123" s="7"/>
      <c r="K123" s="7"/>
      <c r="L123" s="7"/>
      <c r="M123" s="7"/>
      <c r="N123" s="7" t="s">
        <v>12</v>
      </c>
      <c r="O123" s="7"/>
      <c r="P123" s="8"/>
      <c r="Q123" s="8"/>
      <c r="R123" s="4" t="s">
        <v>17</v>
      </c>
      <c r="S123" s="4" t="s">
        <v>117</v>
      </c>
      <c r="T123" s="4" t="s">
        <v>17</v>
      </c>
      <c r="U123" s="4" t="s">
        <v>547</v>
      </c>
      <c r="V123" s="4">
        <f t="shared" si="4"/>
        <v>40</v>
      </c>
      <c r="W123" s="39">
        <v>7.8</v>
      </c>
      <c r="Y123" s="29"/>
    </row>
    <row r="124" spans="1:25" ht="18" customHeight="1">
      <c r="A124" s="3">
        <f>IF(D124&lt;&gt;"",SUBTOTAL(103,$D$7:D124),"")</f>
        <v>117</v>
      </c>
      <c r="B124" s="30" t="s">
        <v>480</v>
      </c>
      <c r="C124" s="30"/>
      <c r="D124" s="27" t="s">
        <v>66</v>
      </c>
      <c r="E124" s="43" t="s">
        <v>671</v>
      </c>
      <c r="F124" s="4" t="s">
        <v>17</v>
      </c>
      <c r="G124" s="4" t="s">
        <v>547</v>
      </c>
      <c r="H124" s="4">
        <v>7.6</v>
      </c>
      <c r="I124" s="27" t="s">
        <v>443</v>
      </c>
      <c r="J124" s="7"/>
      <c r="K124" s="7"/>
      <c r="L124" s="7"/>
      <c r="M124" s="7"/>
      <c r="N124" s="7" t="s">
        <v>12</v>
      </c>
      <c r="O124" s="7"/>
      <c r="P124" s="8"/>
      <c r="Q124" s="8"/>
      <c r="R124" s="4" t="s">
        <v>17</v>
      </c>
      <c r="S124" s="4" t="s">
        <v>443</v>
      </c>
      <c r="T124" s="4" t="s">
        <v>17</v>
      </c>
      <c r="U124" s="4" t="s">
        <v>547</v>
      </c>
      <c r="V124" s="4">
        <f t="shared" si="4"/>
        <v>41</v>
      </c>
      <c r="W124" s="39">
        <v>7.6</v>
      </c>
      <c r="Y124" s="29"/>
    </row>
    <row r="125" spans="1:25" ht="18" customHeight="1">
      <c r="A125" s="3">
        <f>IF(D125&lt;&gt;"",SUBTOTAL(103,$D$8:D125),"")</f>
        <v>118</v>
      </c>
      <c r="B125" s="31" t="s">
        <v>239</v>
      </c>
      <c r="C125" s="32" t="s">
        <v>240</v>
      </c>
      <c r="D125" s="27" t="s">
        <v>224</v>
      </c>
      <c r="E125" s="43" t="s">
        <v>680</v>
      </c>
      <c r="F125" s="4" t="s">
        <v>17</v>
      </c>
      <c r="G125" s="4" t="s">
        <v>547</v>
      </c>
      <c r="H125" s="4">
        <v>7.6</v>
      </c>
      <c r="I125" s="32" t="s">
        <v>279</v>
      </c>
      <c r="J125" s="7"/>
      <c r="K125" s="7"/>
      <c r="L125" s="7"/>
      <c r="M125" s="7"/>
      <c r="N125" s="7" t="s">
        <v>12</v>
      </c>
      <c r="O125" s="7"/>
      <c r="P125" s="8"/>
      <c r="Q125" s="8"/>
      <c r="R125" s="4" t="s">
        <v>17</v>
      </c>
      <c r="S125" s="4" t="s">
        <v>279</v>
      </c>
      <c r="T125" s="4" t="s">
        <v>17</v>
      </c>
      <c r="U125" s="4" t="s">
        <v>547</v>
      </c>
      <c r="V125" s="4">
        <f t="shared" si="4"/>
        <v>42</v>
      </c>
      <c r="W125" s="39">
        <v>7.6</v>
      </c>
      <c r="Y125" s="29"/>
    </row>
    <row r="126" spans="1:25" ht="18" customHeight="1">
      <c r="A126" s="3">
        <f>IF(D126&lt;&gt;"",SUBTOTAL(103,$D$8:D126),"")</f>
        <v>119</v>
      </c>
      <c r="B126" s="30" t="s">
        <v>157</v>
      </c>
      <c r="C126" s="29" t="s">
        <v>158</v>
      </c>
      <c r="D126" s="27" t="s">
        <v>26</v>
      </c>
      <c r="E126" s="43" t="s">
        <v>696</v>
      </c>
      <c r="F126" s="4" t="s">
        <v>20</v>
      </c>
      <c r="G126" s="4" t="s">
        <v>548</v>
      </c>
      <c r="H126" s="4">
        <v>7.5</v>
      </c>
      <c r="I126" s="29" t="s">
        <v>139</v>
      </c>
      <c r="J126" s="7"/>
      <c r="K126" s="7"/>
      <c r="L126" s="7"/>
      <c r="M126" s="7"/>
      <c r="N126" s="7"/>
      <c r="O126" s="7" t="s">
        <v>12</v>
      </c>
      <c r="P126" s="8"/>
      <c r="Q126" s="8"/>
      <c r="R126" s="4" t="s">
        <v>20</v>
      </c>
      <c r="S126" s="4" t="s">
        <v>139</v>
      </c>
      <c r="T126" s="4" t="s">
        <v>20</v>
      </c>
      <c r="U126" s="4" t="s">
        <v>548</v>
      </c>
      <c r="V126" s="4">
        <f t="shared" si="4"/>
        <v>43</v>
      </c>
      <c r="W126" s="39">
        <v>7.5</v>
      </c>
      <c r="Y126" s="29"/>
    </row>
    <row r="127" spans="1:25" ht="18" customHeight="1">
      <c r="A127" s="3">
        <f>IF(D127&lt;&gt;"",SUBTOTAL(103,$D$7:D127),"")</f>
        <v>120</v>
      </c>
      <c r="B127" s="30" t="s">
        <v>486</v>
      </c>
      <c r="C127" s="30"/>
      <c r="D127" s="27" t="s">
        <v>72</v>
      </c>
      <c r="E127" s="43" t="s">
        <v>698</v>
      </c>
      <c r="F127" s="4" t="s">
        <v>20</v>
      </c>
      <c r="G127" s="4" t="s">
        <v>548</v>
      </c>
      <c r="H127" s="4">
        <v>7.5</v>
      </c>
      <c r="I127" s="27" t="s">
        <v>443</v>
      </c>
      <c r="J127" s="7"/>
      <c r="K127" s="7"/>
      <c r="L127" s="7"/>
      <c r="M127" s="7"/>
      <c r="N127" s="7"/>
      <c r="O127" s="7" t="s">
        <v>12</v>
      </c>
      <c r="P127" s="8"/>
      <c r="Q127" s="8"/>
      <c r="R127" s="4" t="s">
        <v>20</v>
      </c>
      <c r="S127" s="4" t="s">
        <v>443</v>
      </c>
      <c r="T127" s="4" t="s">
        <v>20</v>
      </c>
      <c r="U127" s="4" t="s">
        <v>548</v>
      </c>
      <c r="V127" s="4">
        <f t="shared" si="4"/>
        <v>44</v>
      </c>
      <c r="W127" s="39">
        <v>7.5</v>
      </c>
      <c r="Y127" s="29"/>
    </row>
    <row r="128" spans="1:25" ht="18" customHeight="1">
      <c r="A128" s="3">
        <f>IF(D128&lt;&gt;"",SUBTOTAL(103,$D$8:D128),"")</f>
        <v>121</v>
      </c>
      <c r="B128" s="30" t="s">
        <v>55</v>
      </c>
      <c r="C128" s="44">
        <v>37440</v>
      </c>
      <c r="D128" s="27" t="s">
        <v>26</v>
      </c>
      <c r="E128" s="43" t="s">
        <v>713</v>
      </c>
      <c r="F128" s="4" t="s">
        <v>20</v>
      </c>
      <c r="G128" s="4" t="s">
        <v>548</v>
      </c>
      <c r="H128" s="4">
        <v>7.5</v>
      </c>
      <c r="I128" s="44" t="s">
        <v>117</v>
      </c>
      <c r="J128" s="7"/>
      <c r="K128" s="7"/>
      <c r="L128" s="7"/>
      <c r="M128" s="7"/>
      <c r="N128" s="7"/>
      <c r="O128" s="7" t="s">
        <v>12</v>
      </c>
      <c r="P128" s="8"/>
      <c r="Q128" s="8"/>
      <c r="R128" s="4" t="s">
        <v>20</v>
      </c>
      <c r="S128" s="4" t="s">
        <v>117</v>
      </c>
      <c r="T128" s="4" t="s">
        <v>20</v>
      </c>
      <c r="U128" s="4" t="s">
        <v>548</v>
      </c>
      <c r="V128" s="4">
        <f t="shared" si="4"/>
        <v>45</v>
      </c>
      <c r="W128" s="39">
        <v>7.5</v>
      </c>
      <c r="Y128" s="29"/>
    </row>
    <row r="129" spans="1:25" ht="18" customHeight="1">
      <c r="A129" s="3">
        <f>IF(D129&lt;&gt;"",SUBTOTAL(103,$D$8:D129),"")</f>
        <v>122</v>
      </c>
      <c r="B129" s="31" t="s">
        <v>37</v>
      </c>
      <c r="C129" s="32" t="s">
        <v>38</v>
      </c>
      <c r="D129" s="27" t="s">
        <v>68</v>
      </c>
      <c r="E129" s="43" t="s">
        <v>683</v>
      </c>
      <c r="F129" s="4" t="s">
        <v>17</v>
      </c>
      <c r="G129" s="4" t="s">
        <v>547</v>
      </c>
      <c r="H129" s="4">
        <v>7.4</v>
      </c>
      <c r="I129" s="32" t="s">
        <v>117</v>
      </c>
      <c r="J129" s="7"/>
      <c r="K129" s="7"/>
      <c r="L129" s="7"/>
      <c r="M129" s="7"/>
      <c r="N129" s="7" t="s">
        <v>12</v>
      </c>
      <c r="O129" s="7"/>
      <c r="P129" s="8"/>
      <c r="Q129" s="8"/>
      <c r="R129" s="4" t="s">
        <v>17</v>
      </c>
      <c r="S129" s="4" t="s">
        <v>117</v>
      </c>
      <c r="T129" s="4" t="s">
        <v>17</v>
      </c>
      <c r="U129" s="4" t="s">
        <v>547</v>
      </c>
      <c r="V129" s="4">
        <f t="shared" si="4"/>
        <v>46</v>
      </c>
      <c r="W129" s="39">
        <v>7.4</v>
      </c>
      <c r="Y129" s="29"/>
    </row>
    <row r="130" spans="1:25" ht="18" customHeight="1">
      <c r="A130" s="3">
        <f>IF(D130&lt;&gt;"",SUBTOTAL(103,$D$8:D130),"")</f>
        <v>123</v>
      </c>
      <c r="B130" s="30" t="s">
        <v>41</v>
      </c>
      <c r="C130" s="26" t="s">
        <v>42</v>
      </c>
      <c r="D130" s="27" t="s">
        <v>68</v>
      </c>
      <c r="E130" s="43" t="s">
        <v>687</v>
      </c>
      <c r="F130" s="4" t="s">
        <v>17</v>
      </c>
      <c r="G130" s="4" t="s">
        <v>547</v>
      </c>
      <c r="H130" s="4">
        <v>7.4</v>
      </c>
      <c r="I130" s="26" t="s">
        <v>117</v>
      </c>
      <c r="J130" s="7"/>
      <c r="K130" s="7"/>
      <c r="L130" s="7"/>
      <c r="M130" s="7"/>
      <c r="N130" s="7" t="s">
        <v>12</v>
      </c>
      <c r="O130" s="7"/>
      <c r="P130" s="8"/>
      <c r="Q130" s="8"/>
      <c r="R130" s="4" t="s">
        <v>17</v>
      </c>
      <c r="S130" s="4" t="s">
        <v>117</v>
      </c>
      <c r="T130" s="4" t="s">
        <v>17</v>
      </c>
      <c r="U130" s="4" t="s">
        <v>547</v>
      </c>
      <c r="V130" s="4">
        <f t="shared" si="4"/>
        <v>47</v>
      </c>
      <c r="W130" s="39">
        <v>7.4</v>
      </c>
      <c r="Y130" s="29"/>
    </row>
    <row r="131" spans="1:25" ht="18" customHeight="1">
      <c r="A131" s="3">
        <f>IF(D131&lt;&gt;"",SUBTOTAL(103,$D$8:D131),"")</f>
        <v>124</v>
      </c>
      <c r="B131" s="31" t="s">
        <v>34</v>
      </c>
      <c r="C131" s="44">
        <v>37330</v>
      </c>
      <c r="D131" s="27" t="s">
        <v>26</v>
      </c>
      <c r="E131" s="43" t="s">
        <v>564</v>
      </c>
      <c r="F131" s="4" t="s">
        <v>13</v>
      </c>
      <c r="G131" s="4" t="s">
        <v>543</v>
      </c>
      <c r="H131" s="4">
        <v>7.25</v>
      </c>
      <c r="I131" s="44" t="s">
        <v>117</v>
      </c>
      <c r="J131" s="7" t="s">
        <v>12</v>
      </c>
      <c r="K131" s="7"/>
      <c r="L131" s="7"/>
      <c r="M131" s="7"/>
      <c r="N131" s="7"/>
      <c r="O131" s="7"/>
      <c r="P131" s="8"/>
      <c r="Q131" s="8"/>
      <c r="R131" s="4" t="s">
        <v>13</v>
      </c>
      <c r="S131" s="4" t="s">
        <v>117</v>
      </c>
      <c r="T131" s="4" t="s">
        <v>13</v>
      </c>
      <c r="U131" s="4" t="s">
        <v>543</v>
      </c>
      <c r="V131" s="4">
        <f t="shared" si="4"/>
        <v>48</v>
      </c>
      <c r="W131" s="39">
        <v>7.25</v>
      </c>
      <c r="Y131" s="29"/>
    </row>
    <row r="132" spans="1:25" ht="18" customHeight="1">
      <c r="A132" s="3">
        <f>IF(D132&lt;&gt;"",SUBTOTAL(103,$D$8:D132),"")</f>
        <v>125</v>
      </c>
      <c r="B132" s="30" t="s">
        <v>386</v>
      </c>
      <c r="C132" s="29" t="s">
        <v>387</v>
      </c>
      <c r="D132" s="27" t="s">
        <v>26</v>
      </c>
      <c r="E132" s="43" t="s">
        <v>611</v>
      </c>
      <c r="F132" s="4" t="s">
        <v>15</v>
      </c>
      <c r="G132" s="4" t="s">
        <v>545</v>
      </c>
      <c r="H132" s="4">
        <v>7.25</v>
      </c>
      <c r="I132" s="29" t="s">
        <v>331</v>
      </c>
      <c r="J132" s="7"/>
      <c r="K132" s="7"/>
      <c r="L132" s="7" t="s">
        <v>12</v>
      </c>
      <c r="M132" s="7"/>
      <c r="N132" s="7"/>
      <c r="O132" s="7"/>
      <c r="P132" s="8"/>
      <c r="Q132" s="8"/>
      <c r="R132" s="4" t="s">
        <v>15</v>
      </c>
      <c r="S132" s="4" t="s">
        <v>331</v>
      </c>
      <c r="T132" s="4" t="s">
        <v>15</v>
      </c>
      <c r="U132" s="4" t="s">
        <v>545</v>
      </c>
      <c r="V132" s="4">
        <f t="shared" si="4"/>
        <v>49</v>
      </c>
      <c r="W132" s="39">
        <v>7.25</v>
      </c>
      <c r="Y132" s="29"/>
    </row>
    <row r="133" spans="1:25" ht="18" customHeight="1">
      <c r="A133" s="3">
        <f>IF(D133&lt;&gt;"",SUBTOTAL(103,$D$7:D133),"")</f>
        <v>126</v>
      </c>
      <c r="B133" s="31" t="s">
        <v>457</v>
      </c>
      <c r="C133" s="31"/>
      <c r="D133" s="27" t="s">
        <v>68</v>
      </c>
      <c r="E133" s="43" t="s">
        <v>664</v>
      </c>
      <c r="F133" s="4" t="s">
        <v>17</v>
      </c>
      <c r="G133" s="4" t="s">
        <v>547</v>
      </c>
      <c r="H133" s="4">
        <v>7.2</v>
      </c>
      <c r="I133" s="45" t="s">
        <v>443</v>
      </c>
      <c r="J133" s="7"/>
      <c r="K133" s="7"/>
      <c r="L133" s="7"/>
      <c r="M133" s="7"/>
      <c r="N133" s="7" t="s">
        <v>12</v>
      </c>
      <c r="O133" s="7"/>
      <c r="P133" s="8"/>
      <c r="Q133" s="8"/>
      <c r="R133" s="4" t="s">
        <v>17</v>
      </c>
      <c r="S133" s="4" t="s">
        <v>443</v>
      </c>
      <c r="T133" s="4" t="s">
        <v>17</v>
      </c>
      <c r="U133" s="4" t="s">
        <v>547</v>
      </c>
      <c r="V133" s="4">
        <f t="shared" si="4"/>
        <v>50</v>
      </c>
      <c r="W133" s="39">
        <v>7.2</v>
      </c>
      <c r="Y133" s="29"/>
    </row>
    <row r="134" spans="1:25" ht="18" customHeight="1">
      <c r="A134" s="3">
        <f>IF(D134&lt;&gt;"",SUBTOTAL(103,$D$8:D134),"")</f>
        <v>127</v>
      </c>
      <c r="B134" s="31" t="s">
        <v>32</v>
      </c>
      <c r="C134" s="44">
        <v>37441</v>
      </c>
      <c r="D134" s="27" t="s">
        <v>26</v>
      </c>
      <c r="E134" s="43" t="s">
        <v>558</v>
      </c>
      <c r="F134" s="4" t="s">
        <v>13</v>
      </c>
      <c r="G134" s="4" t="s">
        <v>543</v>
      </c>
      <c r="H134" s="4">
        <v>7</v>
      </c>
      <c r="I134" s="44" t="s">
        <v>117</v>
      </c>
      <c r="J134" s="7" t="s">
        <v>12</v>
      </c>
      <c r="K134" s="7"/>
      <c r="L134" s="7"/>
      <c r="M134" s="7"/>
      <c r="N134" s="7"/>
      <c r="O134" s="7"/>
      <c r="P134" s="8"/>
      <c r="Q134" s="8"/>
      <c r="R134" s="4" t="s">
        <v>13</v>
      </c>
      <c r="S134" s="4" t="s">
        <v>117</v>
      </c>
      <c r="T134" s="4" t="s">
        <v>13</v>
      </c>
      <c r="U134" s="4" t="s">
        <v>543</v>
      </c>
      <c r="V134" s="4">
        <v>7</v>
      </c>
      <c r="W134" s="39">
        <v>7</v>
      </c>
      <c r="Y134" s="29"/>
    </row>
    <row r="135" spans="1:25" ht="18" customHeight="1">
      <c r="A135" s="3">
        <f>IF(D135&lt;&gt;"",SUBTOTAL(103,$D$8:D135),"")</f>
        <v>128</v>
      </c>
      <c r="B135" s="31" t="s">
        <v>264</v>
      </c>
      <c r="C135" s="32" t="s">
        <v>265</v>
      </c>
      <c r="D135" s="27" t="s">
        <v>224</v>
      </c>
      <c r="E135" s="43" t="s">
        <v>587</v>
      </c>
      <c r="F135" s="4" t="s">
        <v>14</v>
      </c>
      <c r="G135" s="4" t="s">
        <v>544</v>
      </c>
      <c r="H135" s="4">
        <v>7</v>
      </c>
      <c r="I135" s="32" t="s">
        <v>279</v>
      </c>
      <c r="J135" s="7"/>
      <c r="K135" s="7" t="s">
        <v>12</v>
      </c>
      <c r="L135" s="7"/>
      <c r="M135" s="7"/>
      <c r="N135" s="7"/>
      <c r="O135" s="7"/>
      <c r="P135" s="8"/>
      <c r="Q135" s="8"/>
      <c r="R135" s="4" t="s">
        <v>14</v>
      </c>
      <c r="S135" s="4" t="s">
        <v>279</v>
      </c>
      <c r="T135" s="4" t="s">
        <v>14</v>
      </c>
      <c r="U135" s="4" t="s">
        <v>544</v>
      </c>
      <c r="V135" s="4">
        <f aca="true" t="shared" si="5" ref="V135:V144">V134+1</f>
        <v>8</v>
      </c>
      <c r="W135" s="39">
        <v>7</v>
      </c>
      <c r="Y135" s="29"/>
    </row>
    <row r="136" spans="1:25" ht="18" customHeight="1">
      <c r="A136" s="3">
        <f>IF(D136&lt;&gt;"",SUBTOTAL(103,$D$7:D136),"")</f>
        <v>129</v>
      </c>
      <c r="B136" s="30" t="s">
        <v>463</v>
      </c>
      <c r="C136" s="30"/>
      <c r="D136" s="27" t="s">
        <v>72</v>
      </c>
      <c r="E136" s="43" t="s">
        <v>615</v>
      </c>
      <c r="F136" s="4" t="s">
        <v>15</v>
      </c>
      <c r="G136" s="4" t="s">
        <v>545</v>
      </c>
      <c r="H136" s="4">
        <v>7</v>
      </c>
      <c r="I136" s="27" t="s">
        <v>443</v>
      </c>
      <c r="J136" s="7"/>
      <c r="K136" s="7"/>
      <c r="L136" s="7" t="s">
        <v>12</v>
      </c>
      <c r="M136" s="7"/>
      <c r="N136" s="7"/>
      <c r="O136" s="7"/>
      <c r="P136" s="8"/>
      <c r="Q136" s="8"/>
      <c r="R136" s="4" t="s">
        <v>15</v>
      </c>
      <c r="S136" s="4" t="s">
        <v>443</v>
      </c>
      <c r="T136" s="4" t="s">
        <v>15</v>
      </c>
      <c r="U136" s="4" t="s">
        <v>545</v>
      </c>
      <c r="V136" s="4">
        <f t="shared" si="5"/>
        <v>9</v>
      </c>
      <c r="W136" s="39">
        <v>7</v>
      </c>
      <c r="Y136" s="29"/>
    </row>
    <row r="137" spans="1:25" ht="18" customHeight="1">
      <c r="A137" s="3">
        <f>IF(D137&lt;&gt;"",SUBTOTAL(103,$D$8:D137),"")</f>
        <v>130</v>
      </c>
      <c r="B137" s="31" t="s">
        <v>388</v>
      </c>
      <c r="C137" s="32" t="s">
        <v>389</v>
      </c>
      <c r="D137" s="27" t="s">
        <v>26</v>
      </c>
      <c r="E137" s="43" t="s">
        <v>616</v>
      </c>
      <c r="F137" s="4" t="s">
        <v>15</v>
      </c>
      <c r="G137" s="4" t="s">
        <v>545</v>
      </c>
      <c r="H137" s="4">
        <v>7</v>
      </c>
      <c r="I137" s="32" t="s">
        <v>331</v>
      </c>
      <c r="J137" s="7"/>
      <c r="K137" s="7"/>
      <c r="L137" s="7" t="s">
        <v>12</v>
      </c>
      <c r="M137" s="7"/>
      <c r="N137" s="7"/>
      <c r="O137" s="7"/>
      <c r="P137" s="8"/>
      <c r="Q137" s="8"/>
      <c r="R137" s="4" t="s">
        <v>15</v>
      </c>
      <c r="S137" s="4" t="s">
        <v>331</v>
      </c>
      <c r="T137" s="4" t="s">
        <v>15</v>
      </c>
      <c r="U137" s="4" t="s">
        <v>545</v>
      </c>
      <c r="V137" s="4">
        <f t="shared" si="5"/>
        <v>10</v>
      </c>
      <c r="W137" s="39">
        <v>7</v>
      </c>
      <c r="Y137" s="29"/>
    </row>
    <row r="138" spans="1:25" ht="18" customHeight="1">
      <c r="A138" s="3">
        <f>IF(D138&lt;&gt;"",SUBTOTAL(103,$D$8:D138),"")</f>
        <v>131</v>
      </c>
      <c r="B138" s="30" t="s">
        <v>143</v>
      </c>
      <c r="C138" s="29" t="s">
        <v>144</v>
      </c>
      <c r="D138" s="27" t="s">
        <v>72</v>
      </c>
      <c r="E138" s="43" t="s">
        <v>658</v>
      </c>
      <c r="F138" s="4" t="s">
        <v>16</v>
      </c>
      <c r="G138" s="4" t="s">
        <v>546</v>
      </c>
      <c r="H138" s="4">
        <v>7</v>
      </c>
      <c r="I138" s="29" t="s">
        <v>139</v>
      </c>
      <c r="J138" s="7"/>
      <c r="K138" s="7"/>
      <c r="L138" s="7"/>
      <c r="M138" s="7" t="s">
        <v>12</v>
      </c>
      <c r="N138" s="7"/>
      <c r="O138" s="7"/>
      <c r="P138" s="8"/>
      <c r="Q138" s="8"/>
      <c r="R138" s="4" t="s">
        <v>16</v>
      </c>
      <c r="S138" s="4" t="s">
        <v>139</v>
      </c>
      <c r="T138" s="4" t="s">
        <v>16</v>
      </c>
      <c r="U138" s="4" t="s">
        <v>546</v>
      </c>
      <c r="V138" s="4">
        <f t="shared" si="5"/>
        <v>11</v>
      </c>
      <c r="W138" s="39">
        <v>7</v>
      </c>
      <c r="Y138" s="29"/>
    </row>
    <row r="139" spans="1:25" ht="18" customHeight="1">
      <c r="A139" s="3">
        <f>IF(D139&lt;&gt;"",SUBTOTAL(103,$D$8:D139),"")</f>
        <v>132</v>
      </c>
      <c r="B139" s="30" t="s">
        <v>253</v>
      </c>
      <c r="C139" s="44">
        <v>37488</v>
      </c>
      <c r="D139" s="27" t="s">
        <v>224</v>
      </c>
      <c r="E139" s="43" t="s">
        <v>706</v>
      </c>
      <c r="F139" s="4" t="s">
        <v>20</v>
      </c>
      <c r="G139" s="4" t="s">
        <v>548</v>
      </c>
      <c r="H139" s="4">
        <v>7</v>
      </c>
      <c r="I139" s="44" t="s">
        <v>279</v>
      </c>
      <c r="J139" s="7"/>
      <c r="K139" s="7"/>
      <c r="L139" s="7"/>
      <c r="M139" s="7"/>
      <c r="N139" s="7"/>
      <c r="O139" s="7" t="s">
        <v>12</v>
      </c>
      <c r="P139" s="8"/>
      <c r="Q139" s="8"/>
      <c r="R139" s="4" t="s">
        <v>20</v>
      </c>
      <c r="S139" s="4" t="s">
        <v>279</v>
      </c>
      <c r="T139" s="4" t="s">
        <v>20</v>
      </c>
      <c r="U139" s="4" t="s">
        <v>548</v>
      </c>
      <c r="V139" s="4">
        <f t="shared" si="5"/>
        <v>12</v>
      </c>
      <c r="W139" s="39">
        <v>7</v>
      </c>
      <c r="Y139" s="29"/>
    </row>
    <row r="140" spans="1:25" ht="18" customHeight="1">
      <c r="A140" s="3">
        <f>IF(D140&lt;&gt;"",SUBTOTAL(103,$D$7:D140),"")</f>
        <v>133</v>
      </c>
      <c r="B140" s="30" t="s">
        <v>482</v>
      </c>
      <c r="C140" s="30"/>
      <c r="D140" s="27" t="s">
        <v>450</v>
      </c>
      <c r="E140" s="43" t="s">
        <v>730</v>
      </c>
      <c r="F140" s="4" t="s">
        <v>19</v>
      </c>
      <c r="G140" s="4" t="s">
        <v>549</v>
      </c>
      <c r="H140" s="4">
        <v>7</v>
      </c>
      <c r="I140" s="27" t="s">
        <v>443</v>
      </c>
      <c r="J140" s="7"/>
      <c r="K140" s="7"/>
      <c r="L140" s="7"/>
      <c r="M140" s="7"/>
      <c r="N140" s="7"/>
      <c r="O140" s="7"/>
      <c r="P140" s="8" t="s">
        <v>12</v>
      </c>
      <c r="Q140" s="8"/>
      <c r="R140" s="4" t="s">
        <v>19</v>
      </c>
      <c r="S140" s="4" t="s">
        <v>443</v>
      </c>
      <c r="T140" s="4" t="s">
        <v>19</v>
      </c>
      <c r="U140" s="4" t="s">
        <v>549</v>
      </c>
      <c r="V140" s="4">
        <f t="shared" si="5"/>
        <v>13</v>
      </c>
      <c r="W140" s="39">
        <v>7</v>
      </c>
      <c r="Y140" s="29"/>
    </row>
    <row r="141" spans="1:25" ht="18" customHeight="1">
      <c r="A141" s="3">
        <f>IF(D141&lt;&gt;"",SUBTOTAL(103,$D$7:D141),"")</f>
        <v>134</v>
      </c>
      <c r="B141" s="31" t="s">
        <v>491</v>
      </c>
      <c r="C141" s="53"/>
      <c r="D141" s="27" t="s">
        <v>68</v>
      </c>
      <c r="E141" s="43" t="s">
        <v>735</v>
      </c>
      <c r="F141" s="4" t="s">
        <v>19</v>
      </c>
      <c r="G141" s="4" t="s">
        <v>549</v>
      </c>
      <c r="H141" s="4">
        <v>7</v>
      </c>
      <c r="I141" s="27" t="s">
        <v>443</v>
      </c>
      <c r="J141" s="7"/>
      <c r="K141" s="7"/>
      <c r="L141" s="7"/>
      <c r="M141" s="7"/>
      <c r="N141" s="7"/>
      <c r="O141" s="7"/>
      <c r="P141" s="8" t="s">
        <v>12</v>
      </c>
      <c r="Q141" s="8"/>
      <c r="R141" s="4" t="s">
        <v>19</v>
      </c>
      <c r="S141" s="4" t="s">
        <v>443</v>
      </c>
      <c r="T141" s="4" t="s">
        <v>19</v>
      </c>
      <c r="U141" s="4" t="s">
        <v>549</v>
      </c>
      <c r="V141" s="4">
        <f t="shared" si="5"/>
        <v>14</v>
      </c>
      <c r="W141" s="39">
        <v>7</v>
      </c>
      <c r="Y141" s="29"/>
    </row>
    <row r="142" spans="1:25" ht="18" customHeight="1">
      <c r="A142" s="3">
        <f>IF(D142&lt;&gt;"",SUBTOTAL(103,$D$8:D142),"")</f>
        <v>135</v>
      </c>
      <c r="B142" s="30" t="s">
        <v>782</v>
      </c>
      <c r="C142" s="48"/>
      <c r="D142" s="27" t="s">
        <v>68</v>
      </c>
      <c r="E142" s="105">
        <v>218</v>
      </c>
      <c r="F142" s="4" t="s">
        <v>14</v>
      </c>
      <c r="G142" s="4" t="s">
        <v>544</v>
      </c>
      <c r="H142" s="4">
        <v>7</v>
      </c>
      <c r="I142" s="29" t="s">
        <v>443</v>
      </c>
      <c r="J142" s="7"/>
      <c r="K142" s="7" t="s">
        <v>12</v>
      </c>
      <c r="L142" s="7"/>
      <c r="M142" s="7"/>
      <c r="N142" s="7"/>
      <c r="O142" s="7"/>
      <c r="P142" s="8"/>
      <c r="Q142" s="8"/>
      <c r="R142" s="4" t="s">
        <v>14</v>
      </c>
      <c r="S142" s="4" t="s">
        <v>443</v>
      </c>
      <c r="T142" s="4" t="s">
        <v>14</v>
      </c>
      <c r="U142" s="4" t="s">
        <v>544</v>
      </c>
      <c r="V142" s="4">
        <f t="shared" si="5"/>
        <v>15</v>
      </c>
      <c r="W142" s="39">
        <v>7</v>
      </c>
      <c r="Y142" s="29"/>
    </row>
    <row r="143" spans="1:25" ht="18" customHeight="1">
      <c r="A143" s="3">
        <f>IF(D143&lt;&gt;"",SUBTOTAL(103,$D$8:D143),"")</f>
        <v>136</v>
      </c>
      <c r="B143" s="31" t="s">
        <v>60</v>
      </c>
      <c r="C143" s="103" t="s">
        <v>790</v>
      </c>
      <c r="D143" s="27" t="s">
        <v>26</v>
      </c>
      <c r="E143" s="43" t="s">
        <v>605</v>
      </c>
      <c r="F143" s="4" t="s">
        <v>14</v>
      </c>
      <c r="G143" s="4" t="s">
        <v>544</v>
      </c>
      <c r="H143" s="4">
        <v>6.75</v>
      </c>
      <c r="I143" s="44" t="s">
        <v>117</v>
      </c>
      <c r="J143" s="7"/>
      <c r="K143" s="7" t="s">
        <v>12</v>
      </c>
      <c r="L143" s="7"/>
      <c r="M143" s="7"/>
      <c r="N143" s="7"/>
      <c r="O143" s="7"/>
      <c r="P143" s="8"/>
      <c r="Q143" s="8"/>
      <c r="R143" s="4" t="s">
        <v>14</v>
      </c>
      <c r="S143" s="4" t="s">
        <v>117</v>
      </c>
      <c r="T143" s="4" t="s">
        <v>14</v>
      </c>
      <c r="U143" s="4" t="s">
        <v>544</v>
      </c>
      <c r="V143" s="4">
        <f t="shared" si="5"/>
        <v>16</v>
      </c>
      <c r="W143" s="39">
        <v>6.75</v>
      </c>
      <c r="Y143" s="29"/>
    </row>
    <row r="144" spans="1:25" ht="18" customHeight="1">
      <c r="A144" s="3">
        <f>IF(D144&lt;&gt;"",SUBTOTAL(103,$D$8:D144),"")</f>
        <v>137</v>
      </c>
      <c r="B144" s="31" t="s">
        <v>394</v>
      </c>
      <c r="C144" s="46" t="s">
        <v>265</v>
      </c>
      <c r="D144" s="27" t="s">
        <v>72</v>
      </c>
      <c r="E144" s="43" t="s">
        <v>740</v>
      </c>
      <c r="F144" s="4" t="s">
        <v>18</v>
      </c>
      <c r="G144" s="4" t="s">
        <v>550</v>
      </c>
      <c r="H144" s="4">
        <v>6.75</v>
      </c>
      <c r="I144" s="32" t="s">
        <v>331</v>
      </c>
      <c r="J144" s="7"/>
      <c r="K144" s="7"/>
      <c r="L144" s="7"/>
      <c r="M144" s="7"/>
      <c r="N144" s="7"/>
      <c r="O144" s="7"/>
      <c r="P144" s="8"/>
      <c r="Q144" s="8" t="s">
        <v>12</v>
      </c>
      <c r="R144" s="4" t="s">
        <v>18</v>
      </c>
      <c r="S144" s="4" t="s">
        <v>331</v>
      </c>
      <c r="T144" s="4" t="s">
        <v>18</v>
      </c>
      <c r="U144" s="4" t="s">
        <v>550</v>
      </c>
      <c r="V144" s="4">
        <f t="shared" si="5"/>
        <v>17</v>
      </c>
      <c r="W144" s="39">
        <v>6.75</v>
      </c>
      <c r="Y144" s="29"/>
    </row>
    <row r="145" spans="1:25" ht="18" customHeight="1">
      <c r="A145" s="3">
        <f>IF(D145&lt;&gt;"",SUBTOTAL(103,$D$8:D145),"")</f>
        <v>138</v>
      </c>
      <c r="B145" s="31" t="s">
        <v>236</v>
      </c>
      <c r="C145" s="46" t="s">
        <v>160</v>
      </c>
      <c r="D145" s="27" t="s">
        <v>224</v>
      </c>
      <c r="E145" s="43" t="s">
        <v>554</v>
      </c>
      <c r="F145" s="4" t="s">
        <v>13</v>
      </c>
      <c r="G145" s="4" t="s">
        <v>543</v>
      </c>
      <c r="H145" s="4">
        <v>6.5</v>
      </c>
      <c r="I145" s="32" t="s">
        <v>279</v>
      </c>
      <c r="J145" s="7" t="s">
        <v>12</v>
      </c>
      <c r="K145" s="7"/>
      <c r="L145" s="7"/>
      <c r="M145" s="7"/>
      <c r="N145" s="7"/>
      <c r="O145" s="7"/>
      <c r="P145" s="8"/>
      <c r="Q145" s="8"/>
      <c r="R145" s="4" t="s">
        <v>13</v>
      </c>
      <c r="S145" s="4" t="s">
        <v>279</v>
      </c>
      <c r="T145" s="4" t="s">
        <v>13</v>
      </c>
      <c r="U145" s="4" t="s">
        <v>543</v>
      </c>
      <c r="V145" s="4">
        <v>4</v>
      </c>
      <c r="W145" s="39">
        <v>6.5</v>
      </c>
      <c r="Y145" s="29"/>
    </row>
    <row r="146" spans="1:25" ht="18" customHeight="1">
      <c r="A146" s="3">
        <f>IF(D146&lt;&gt;"",SUBTOTAL(103,$D$7:D146),"")</f>
        <v>139</v>
      </c>
      <c r="B146" s="31" t="s">
        <v>27</v>
      </c>
      <c r="C146" s="53"/>
      <c r="D146" s="27" t="s">
        <v>68</v>
      </c>
      <c r="E146" s="43" t="s">
        <v>703</v>
      </c>
      <c r="F146" s="4" t="s">
        <v>20</v>
      </c>
      <c r="G146" s="4" t="s">
        <v>548</v>
      </c>
      <c r="H146" s="4">
        <v>6.5</v>
      </c>
      <c r="I146" s="27" t="s">
        <v>443</v>
      </c>
      <c r="J146" s="7"/>
      <c r="K146" s="7"/>
      <c r="L146" s="7"/>
      <c r="M146" s="7"/>
      <c r="N146" s="7"/>
      <c r="O146" s="7" t="s">
        <v>12</v>
      </c>
      <c r="P146" s="8"/>
      <c r="Q146" s="8"/>
      <c r="R146" s="4" t="s">
        <v>20</v>
      </c>
      <c r="S146" s="4" t="s">
        <v>443</v>
      </c>
      <c r="T146" s="4" t="s">
        <v>20</v>
      </c>
      <c r="U146" s="4" t="s">
        <v>548</v>
      </c>
      <c r="V146" s="4">
        <f aca="true" t="shared" si="6" ref="V146:V177">V145+1</f>
        <v>5</v>
      </c>
      <c r="W146" s="39">
        <v>6.5</v>
      </c>
      <c r="Y146" s="29"/>
    </row>
    <row r="147" spans="1:25" ht="18" customHeight="1">
      <c r="A147" s="3">
        <f>IF(D147&lt;&gt;"",SUBTOTAL(103,$D$8:D147),"")</f>
        <v>140</v>
      </c>
      <c r="B147" s="30" t="s">
        <v>53</v>
      </c>
      <c r="C147" s="50">
        <v>37516</v>
      </c>
      <c r="D147" s="27" t="s">
        <v>54</v>
      </c>
      <c r="E147" s="43" t="s">
        <v>711</v>
      </c>
      <c r="F147" s="4" t="s">
        <v>20</v>
      </c>
      <c r="G147" s="4" t="s">
        <v>548</v>
      </c>
      <c r="H147" s="4">
        <v>6.5</v>
      </c>
      <c r="I147" s="44" t="s">
        <v>117</v>
      </c>
      <c r="J147" s="7"/>
      <c r="K147" s="7"/>
      <c r="L147" s="7"/>
      <c r="M147" s="7"/>
      <c r="N147" s="7"/>
      <c r="O147" s="7" t="s">
        <v>12</v>
      </c>
      <c r="P147" s="8"/>
      <c r="Q147" s="8"/>
      <c r="R147" s="4" t="s">
        <v>20</v>
      </c>
      <c r="S147" s="4" t="s">
        <v>117</v>
      </c>
      <c r="T147" s="4" t="s">
        <v>20</v>
      </c>
      <c r="U147" s="4" t="s">
        <v>548</v>
      </c>
      <c r="V147" s="4">
        <f t="shared" si="6"/>
        <v>6</v>
      </c>
      <c r="W147" s="39">
        <v>6.5</v>
      </c>
      <c r="Y147" s="29"/>
    </row>
    <row r="148" spans="1:25" ht="18" customHeight="1">
      <c r="A148" s="3">
        <f>IF(D148&lt;&gt;"",SUBTOTAL(103,$D$7:D148),"")</f>
        <v>141</v>
      </c>
      <c r="B148" s="30" t="s">
        <v>453</v>
      </c>
      <c r="C148" s="53"/>
      <c r="D148" s="27" t="s">
        <v>454</v>
      </c>
      <c r="E148" s="43" t="s">
        <v>737</v>
      </c>
      <c r="F148" s="4" t="s">
        <v>19</v>
      </c>
      <c r="G148" s="4" t="s">
        <v>549</v>
      </c>
      <c r="H148" s="4">
        <v>6.5</v>
      </c>
      <c r="I148" s="27" t="s">
        <v>443</v>
      </c>
      <c r="J148" s="7"/>
      <c r="K148" s="7"/>
      <c r="L148" s="7"/>
      <c r="M148" s="7"/>
      <c r="N148" s="7"/>
      <c r="O148" s="7"/>
      <c r="P148" s="8" t="s">
        <v>12</v>
      </c>
      <c r="Q148" s="8"/>
      <c r="R148" s="4" t="s">
        <v>19</v>
      </c>
      <c r="S148" s="4" t="s">
        <v>443</v>
      </c>
      <c r="T148" s="4" t="s">
        <v>19</v>
      </c>
      <c r="U148" s="4" t="s">
        <v>549</v>
      </c>
      <c r="V148" s="4">
        <f t="shared" si="6"/>
        <v>7</v>
      </c>
      <c r="W148" s="39">
        <v>6.5</v>
      </c>
      <c r="Y148" s="29"/>
    </row>
    <row r="149" spans="1:25" ht="18" customHeight="1">
      <c r="A149" s="3">
        <f>IF(D149&lt;&gt;"",SUBTOTAL(103,$D$8:D149),"")</f>
        <v>142</v>
      </c>
      <c r="B149" s="30" t="s">
        <v>124</v>
      </c>
      <c r="C149" s="52">
        <v>37615</v>
      </c>
      <c r="D149" s="27" t="s">
        <v>26</v>
      </c>
      <c r="E149" s="43" t="s">
        <v>739</v>
      </c>
      <c r="F149" s="4" t="s">
        <v>18</v>
      </c>
      <c r="G149" s="4" t="s">
        <v>550</v>
      </c>
      <c r="H149" s="4">
        <v>6.5</v>
      </c>
      <c r="I149" s="26" t="s">
        <v>117</v>
      </c>
      <c r="J149" s="7"/>
      <c r="K149" s="7"/>
      <c r="L149" s="7"/>
      <c r="M149" s="7"/>
      <c r="N149" s="7"/>
      <c r="O149" s="7"/>
      <c r="P149" s="8"/>
      <c r="Q149" s="8" t="s">
        <v>12</v>
      </c>
      <c r="R149" s="4" t="s">
        <v>18</v>
      </c>
      <c r="S149" s="4" t="s">
        <v>117</v>
      </c>
      <c r="T149" s="4" t="s">
        <v>18</v>
      </c>
      <c r="U149" s="4" t="s">
        <v>550</v>
      </c>
      <c r="V149" s="4">
        <f t="shared" si="6"/>
        <v>8</v>
      </c>
      <c r="W149" s="39">
        <v>6.5</v>
      </c>
      <c r="Y149" s="29"/>
    </row>
    <row r="150" spans="1:25" ht="18" customHeight="1">
      <c r="A150" s="3">
        <f>IF(D150&lt;&gt;"",SUBTOTAL(103,$D$8:D150),"")</f>
        <v>143</v>
      </c>
      <c r="B150" s="31" t="s">
        <v>122</v>
      </c>
      <c r="C150" s="44">
        <v>37465</v>
      </c>
      <c r="D150" s="27" t="s">
        <v>68</v>
      </c>
      <c r="E150" s="43" t="s">
        <v>674</v>
      </c>
      <c r="F150" s="4" t="s">
        <v>17</v>
      </c>
      <c r="G150" s="4" t="s">
        <v>547</v>
      </c>
      <c r="H150" s="4">
        <v>6.4</v>
      </c>
      <c r="I150" s="44" t="s">
        <v>117</v>
      </c>
      <c r="J150" s="7"/>
      <c r="K150" s="7"/>
      <c r="L150" s="7"/>
      <c r="M150" s="7"/>
      <c r="N150" s="7" t="s">
        <v>12</v>
      </c>
      <c r="O150" s="7"/>
      <c r="P150" s="8"/>
      <c r="Q150" s="8"/>
      <c r="R150" s="4" t="s">
        <v>17</v>
      </c>
      <c r="S150" s="4" t="s">
        <v>117</v>
      </c>
      <c r="T150" s="4" t="s">
        <v>17</v>
      </c>
      <c r="U150" s="4" t="s">
        <v>547</v>
      </c>
      <c r="V150" s="4">
        <f t="shared" si="6"/>
        <v>9</v>
      </c>
      <c r="W150" s="39">
        <v>6.4</v>
      </c>
      <c r="Y150" s="29"/>
    </row>
    <row r="151" spans="1:25" ht="18" customHeight="1">
      <c r="A151" s="3">
        <f>IF(D151&lt;&gt;"",SUBTOTAL(103,$D$8:D151),"")</f>
        <v>144</v>
      </c>
      <c r="B151" s="30" t="s">
        <v>353</v>
      </c>
      <c r="C151" s="32" t="s">
        <v>354</v>
      </c>
      <c r="D151" s="27" t="s">
        <v>26</v>
      </c>
      <c r="E151" s="43" t="s">
        <v>604</v>
      </c>
      <c r="F151" s="4" t="s">
        <v>14</v>
      </c>
      <c r="G151" s="4" t="s">
        <v>544</v>
      </c>
      <c r="H151" s="4">
        <v>6</v>
      </c>
      <c r="I151" s="32" t="s">
        <v>331</v>
      </c>
      <c r="J151" s="7"/>
      <c r="K151" s="7" t="s">
        <v>12</v>
      </c>
      <c r="L151" s="7"/>
      <c r="M151" s="7"/>
      <c r="N151" s="7"/>
      <c r="O151" s="7"/>
      <c r="P151" s="8"/>
      <c r="Q151" s="8"/>
      <c r="R151" s="4" t="s">
        <v>14</v>
      </c>
      <c r="S151" s="4" t="s">
        <v>331</v>
      </c>
      <c r="T151" s="4" t="s">
        <v>14</v>
      </c>
      <c r="U151" s="4" t="s">
        <v>544</v>
      </c>
      <c r="V151" s="4">
        <f t="shared" si="6"/>
        <v>10</v>
      </c>
      <c r="W151" s="39">
        <v>6</v>
      </c>
      <c r="Y151" s="29"/>
    </row>
    <row r="152" spans="1:25" ht="18" customHeight="1">
      <c r="A152" s="3">
        <f>IF(D152&lt;&gt;"",SUBTOTAL(103,$D$7:D152),"")</f>
        <v>145</v>
      </c>
      <c r="B152" s="30" t="s">
        <v>458</v>
      </c>
      <c r="C152" s="30"/>
      <c r="D152" s="27" t="s">
        <v>26</v>
      </c>
      <c r="E152" s="43" t="s">
        <v>629</v>
      </c>
      <c r="F152" s="4" t="s">
        <v>15</v>
      </c>
      <c r="G152" s="4" t="s">
        <v>545</v>
      </c>
      <c r="H152" s="4">
        <v>6</v>
      </c>
      <c r="I152" s="27" t="s">
        <v>443</v>
      </c>
      <c r="J152" s="7"/>
      <c r="K152" s="7"/>
      <c r="L152" s="7" t="s">
        <v>12</v>
      </c>
      <c r="M152" s="7"/>
      <c r="N152" s="7"/>
      <c r="O152" s="7"/>
      <c r="P152" s="8"/>
      <c r="Q152" s="8"/>
      <c r="R152" s="4" t="s">
        <v>15</v>
      </c>
      <c r="S152" s="4" t="s">
        <v>443</v>
      </c>
      <c r="T152" s="4" t="s">
        <v>15</v>
      </c>
      <c r="U152" s="4" t="s">
        <v>545</v>
      </c>
      <c r="V152" s="4">
        <f t="shared" si="6"/>
        <v>11</v>
      </c>
      <c r="W152" s="39">
        <v>6</v>
      </c>
      <c r="Y152" s="29"/>
    </row>
    <row r="153" spans="1:25" ht="18" customHeight="1">
      <c r="A153" s="3">
        <f>IF(D153&lt;&gt;"",SUBTOTAL(103,$D$8:D153),"")</f>
        <v>146</v>
      </c>
      <c r="B153" s="30" t="s">
        <v>245</v>
      </c>
      <c r="C153" s="29" t="s">
        <v>246</v>
      </c>
      <c r="D153" s="27" t="s">
        <v>244</v>
      </c>
      <c r="E153" s="43" t="s">
        <v>665</v>
      </c>
      <c r="F153" s="4" t="s">
        <v>17</v>
      </c>
      <c r="G153" s="4" t="s">
        <v>547</v>
      </c>
      <c r="H153" s="4">
        <v>6</v>
      </c>
      <c r="I153" s="29" t="s">
        <v>279</v>
      </c>
      <c r="J153" s="7"/>
      <c r="K153" s="7"/>
      <c r="L153" s="7"/>
      <c r="M153" s="7"/>
      <c r="N153" s="7" t="s">
        <v>12</v>
      </c>
      <c r="O153" s="7"/>
      <c r="P153" s="8"/>
      <c r="Q153" s="8"/>
      <c r="R153" s="4" t="s">
        <v>17</v>
      </c>
      <c r="S153" s="4" t="s">
        <v>279</v>
      </c>
      <c r="T153" s="4" t="s">
        <v>17</v>
      </c>
      <c r="U153" s="4" t="s">
        <v>547</v>
      </c>
      <c r="V153" s="4">
        <f t="shared" si="6"/>
        <v>12</v>
      </c>
      <c r="W153" s="39">
        <v>6</v>
      </c>
      <c r="Y153" s="29"/>
    </row>
    <row r="154" spans="1:25" ht="18" customHeight="1">
      <c r="A154" s="3">
        <f>IF(D154&lt;&gt;"",SUBTOTAL(103,$D$8:D154),"")</f>
        <v>147</v>
      </c>
      <c r="B154" s="31" t="s">
        <v>241</v>
      </c>
      <c r="C154" s="32" t="s">
        <v>242</v>
      </c>
      <c r="D154" s="27" t="s">
        <v>224</v>
      </c>
      <c r="E154" s="43" t="s">
        <v>682</v>
      </c>
      <c r="F154" s="4" t="s">
        <v>17</v>
      </c>
      <c r="G154" s="4" t="s">
        <v>547</v>
      </c>
      <c r="H154" s="4">
        <v>6</v>
      </c>
      <c r="I154" s="32" t="s">
        <v>279</v>
      </c>
      <c r="J154" s="7"/>
      <c r="K154" s="7"/>
      <c r="L154" s="7"/>
      <c r="M154" s="7"/>
      <c r="N154" s="7" t="s">
        <v>12</v>
      </c>
      <c r="O154" s="7"/>
      <c r="P154" s="8"/>
      <c r="Q154" s="8"/>
      <c r="R154" s="4" t="s">
        <v>17</v>
      </c>
      <c r="S154" s="4" t="s">
        <v>279</v>
      </c>
      <c r="T154" s="4" t="s">
        <v>17</v>
      </c>
      <c r="U154" s="4" t="s">
        <v>547</v>
      </c>
      <c r="V154" s="4">
        <f t="shared" si="6"/>
        <v>13</v>
      </c>
      <c r="W154" s="39">
        <v>6</v>
      </c>
      <c r="Y154" s="29"/>
    </row>
    <row r="155" spans="1:25" ht="18" customHeight="1">
      <c r="A155" s="3">
        <f>IF(D155&lt;&gt;"",SUBTOTAL(103,$D$8:D155),"")</f>
        <v>148</v>
      </c>
      <c r="B155" s="30" t="s">
        <v>50</v>
      </c>
      <c r="C155" s="26">
        <v>37477</v>
      </c>
      <c r="D155" s="27" t="s">
        <v>26</v>
      </c>
      <c r="E155" s="43" t="s">
        <v>695</v>
      </c>
      <c r="F155" s="4" t="s">
        <v>20</v>
      </c>
      <c r="G155" s="4" t="s">
        <v>548</v>
      </c>
      <c r="H155" s="4">
        <v>6</v>
      </c>
      <c r="I155" s="26" t="s">
        <v>117</v>
      </c>
      <c r="J155" s="7"/>
      <c r="K155" s="7"/>
      <c r="L155" s="7"/>
      <c r="M155" s="7"/>
      <c r="N155" s="7"/>
      <c r="O155" s="7" t="s">
        <v>12</v>
      </c>
      <c r="P155" s="8"/>
      <c r="Q155" s="8"/>
      <c r="R155" s="4" t="s">
        <v>20</v>
      </c>
      <c r="S155" s="4" t="s">
        <v>117</v>
      </c>
      <c r="T155" s="4" t="s">
        <v>20</v>
      </c>
      <c r="U155" s="4" t="s">
        <v>548</v>
      </c>
      <c r="V155" s="4">
        <f t="shared" si="6"/>
        <v>14</v>
      </c>
      <c r="W155" s="39">
        <v>6</v>
      </c>
      <c r="Y155" s="29"/>
    </row>
    <row r="156" spans="1:25" ht="18" customHeight="1">
      <c r="A156" s="3">
        <f>IF(D156&lt;&gt;"",SUBTOTAL(103,$D$7:D156),"")</f>
        <v>149</v>
      </c>
      <c r="B156" s="31" t="s">
        <v>442</v>
      </c>
      <c r="C156" s="31"/>
      <c r="D156" s="27" t="s">
        <v>68</v>
      </c>
      <c r="E156" s="43" t="s">
        <v>704</v>
      </c>
      <c r="F156" s="4" t="s">
        <v>20</v>
      </c>
      <c r="G156" s="4" t="s">
        <v>548</v>
      </c>
      <c r="H156" s="4">
        <v>6</v>
      </c>
      <c r="I156" s="45" t="s">
        <v>443</v>
      </c>
      <c r="J156" s="7"/>
      <c r="K156" s="7"/>
      <c r="L156" s="7"/>
      <c r="M156" s="7"/>
      <c r="N156" s="7"/>
      <c r="O156" s="7" t="s">
        <v>12</v>
      </c>
      <c r="P156" s="8"/>
      <c r="Q156" s="8"/>
      <c r="R156" s="4" t="s">
        <v>20</v>
      </c>
      <c r="S156" s="4" t="s">
        <v>443</v>
      </c>
      <c r="T156" s="4" t="s">
        <v>20</v>
      </c>
      <c r="U156" s="4" t="s">
        <v>548</v>
      </c>
      <c r="V156" s="4">
        <f t="shared" si="6"/>
        <v>15</v>
      </c>
      <c r="W156" s="39">
        <v>6</v>
      </c>
      <c r="Y156" s="29"/>
    </row>
    <row r="157" spans="1:25" ht="18" customHeight="1">
      <c r="A157" s="3">
        <f>IF(D157&lt;&gt;"",SUBTOTAL(103,$D$7:D157),"")</f>
        <v>150</v>
      </c>
      <c r="B157" s="30" t="s">
        <v>455</v>
      </c>
      <c r="C157" s="30"/>
      <c r="D157" s="27" t="s">
        <v>68</v>
      </c>
      <c r="E157" s="43" t="s">
        <v>721</v>
      </c>
      <c r="F157" s="4" t="s">
        <v>19</v>
      </c>
      <c r="G157" s="4" t="s">
        <v>549</v>
      </c>
      <c r="H157" s="4">
        <v>6</v>
      </c>
      <c r="I157" s="27" t="s">
        <v>443</v>
      </c>
      <c r="J157" s="7"/>
      <c r="K157" s="7"/>
      <c r="L157" s="7"/>
      <c r="M157" s="7"/>
      <c r="N157" s="7"/>
      <c r="O157" s="7"/>
      <c r="P157" s="8" t="s">
        <v>12</v>
      </c>
      <c r="Q157" s="8"/>
      <c r="R157" s="4" t="s">
        <v>19</v>
      </c>
      <c r="S157" s="4" t="s">
        <v>443</v>
      </c>
      <c r="T157" s="4" t="s">
        <v>19</v>
      </c>
      <c r="U157" s="4" t="s">
        <v>549</v>
      </c>
      <c r="V157" s="4">
        <f t="shared" si="6"/>
        <v>16</v>
      </c>
      <c r="W157" s="39">
        <v>6</v>
      </c>
      <c r="Y157" s="29"/>
    </row>
    <row r="158" spans="1:25" ht="18" customHeight="1">
      <c r="A158" s="3">
        <f>IF(D158&lt;&gt;"",SUBTOTAL(103,$D$7:D158),"")</f>
        <v>151</v>
      </c>
      <c r="B158" s="30" t="s">
        <v>466</v>
      </c>
      <c r="C158" s="30"/>
      <c r="D158" s="27" t="s">
        <v>68</v>
      </c>
      <c r="E158" s="43" t="s">
        <v>736</v>
      </c>
      <c r="F158" s="4" t="s">
        <v>19</v>
      </c>
      <c r="G158" s="4" t="s">
        <v>549</v>
      </c>
      <c r="H158" s="4">
        <v>6</v>
      </c>
      <c r="I158" s="27" t="s">
        <v>443</v>
      </c>
      <c r="J158" s="7"/>
      <c r="K158" s="7"/>
      <c r="L158" s="7"/>
      <c r="M158" s="7"/>
      <c r="N158" s="7"/>
      <c r="O158" s="7"/>
      <c r="P158" s="8" t="s">
        <v>12</v>
      </c>
      <c r="Q158" s="8"/>
      <c r="R158" s="4" t="s">
        <v>19</v>
      </c>
      <c r="S158" s="4" t="s">
        <v>443</v>
      </c>
      <c r="T158" s="4" t="s">
        <v>19</v>
      </c>
      <c r="U158" s="4" t="s">
        <v>549</v>
      </c>
      <c r="V158" s="4">
        <f t="shared" si="6"/>
        <v>17</v>
      </c>
      <c r="W158" s="39">
        <v>6</v>
      </c>
      <c r="Y158" s="29"/>
    </row>
    <row r="159" spans="1:25" ht="18" customHeight="1">
      <c r="A159" s="3">
        <f>IF(D159&lt;&gt;"",SUBTOTAL(103,$D$8:D159),"")</f>
        <v>152</v>
      </c>
      <c r="B159" s="30" t="s">
        <v>345</v>
      </c>
      <c r="C159" s="26">
        <v>37263</v>
      </c>
      <c r="D159" s="27" t="s">
        <v>26</v>
      </c>
      <c r="E159" s="43" t="s">
        <v>670</v>
      </c>
      <c r="F159" s="4" t="s">
        <v>17</v>
      </c>
      <c r="G159" s="4" t="s">
        <v>547</v>
      </c>
      <c r="H159" s="4">
        <v>5.8</v>
      </c>
      <c r="I159" s="26" t="s">
        <v>331</v>
      </c>
      <c r="J159" s="7"/>
      <c r="K159" s="7"/>
      <c r="L159" s="7"/>
      <c r="M159" s="7"/>
      <c r="N159" s="7" t="s">
        <v>12</v>
      </c>
      <c r="O159" s="7"/>
      <c r="P159" s="8"/>
      <c r="Q159" s="8"/>
      <c r="R159" s="4" t="s">
        <v>17</v>
      </c>
      <c r="S159" s="4" t="s">
        <v>331</v>
      </c>
      <c r="T159" s="4" t="s">
        <v>17</v>
      </c>
      <c r="U159" s="4" t="s">
        <v>547</v>
      </c>
      <c r="V159" s="4">
        <f t="shared" si="6"/>
        <v>18</v>
      </c>
      <c r="W159" s="39">
        <v>5.8</v>
      </c>
      <c r="Y159" s="29"/>
    </row>
    <row r="160" spans="1:25" ht="18" customHeight="1">
      <c r="A160" s="3">
        <f>IF(D160&lt;&gt;"",SUBTOTAL(103,$D$8:D160),"")</f>
        <v>153</v>
      </c>
      <c r="B160" s="30" t="s">
        <v>150</v>
      </c>
      <c r="C160" s="29" t="s">
        <v>151</v>
      </c>
      <c r="D160" s="27" t="s">
        <v>26</v>
      </c>
      <c r="E160" s="43" t="s">
        <v>576</v>
      </c>
      <c r="F160" s="4" t="s">
        <v>13</v>
      </c>
      <c r="G160" s="4" t="s">
        <v>543</v>
      </c>
      <c r="H160" s="4">
        <v>5.75</v>
      </c>
      <c r="I160" s="29" t="s">
        <v>139</v>
      </c>
      <c r="J160" s="7" t="s">
        <v>12</v>
      </c>
      <c r="K160" s="7"/>
      <c r="L160" s="7"/>
      <c r="M160" s="7"/>
      <c r="N160" s="7"/>
      <c r="O160" s="7"/>
      <c r="P160" s="8"/>
      <c r="Q160" s="8"/>
      <c r="R160" s="4" t="s">
        <v>13</v>
      </c>
      <c r="S160" s="4" t="s">
        <v>139</v>
      </c>
      <c r="T160" s="4" t="s">
        <v>13</v>
      </c>
      <c r="U160" s="4" t="s">
        <v>543</v>
      </c>
      <c r="V160" s="4">
        <f t="shared" si="6"/>
        <v>19</v>
      </c>
      <c r="W160" s="39">
        <v>5.75</v>
      </c>
      <c r="Y160" s="29"/>
    </row>
    <row r="161" spans="1:25" ht="18" customHeight="1">
      <c r="A161" s="3">
        <f>IF(D161&lt;&gt;"",SUBTOTAL(103,$D$7:D161),"")</f>
        <v>154</v>
      </c>
      <c r="B161" s="30" t="s">
        <v>487</v>
      </c>
      <c r="C161" s="30"/>
      <c r="D161" s="27" t="s">
        <v>26</v>
      </c>
      <c r="E161" s="43" t="s">
        <v>628</v>
      </c>
      <c r="F161" s="4" t="s">
        <v>15</v>
      </c>
      <c r="G161" s="4" t="s">
        <v>545</v>
      </c>
      <c r="H161" s="4">
        <v>5.75</v>
      </c>
      <c r="I161" s="27" t="s">
        <v>443</v>
      </c>
      <c r="J161" s="7"/>
      <c r="K161" s="7"/>
      <c r="L161" s="7" t="s">
        <v>12</v>
      </c>
      <c r="M161" s="7"/>
      <c r="N161" s="7"/>
      <c r="O161" s="7"/>
      <c r="P161" s="8"/>
      <c r="Q161" s="8"/>
      <c r="R161" s="4" t="s">
        <v>15</v>
      </c>
      <c r="S161" s="4" t="s">
        <v>443</v>
      </c>
      <c r="T161" s="4" t="s">
        <v>15</v>
      </c>
      <c r="U161" s="4" t="s">
        <v>545</v>
      </c>
      <c r="V161" s="4">
        <f t="shared" si="6"/>
        <v>20</v>
      </c>
      <c r="W161" s="39">
        <v>5.75</v>
      </c>
      <c r="Y161" s="29"/>
    </row>
    <row r="162" spans="1:25" ht="18" customHeight="1">
      <c r="A162" s="3">
        <f>IF(D162&lt;&gt;"",SUBTOTAL(103,$D$8:D162),"")</f>
        <v>155</v>
      </c>
      <c r="B162" s="31" t="s">
        <v>174</v>
      </c>
      <c r="C162" s="44">
        <v>37325</v>
      </c>
      <c r="D162" s="27" t="s">
        <v>71</v>
      </c>
      <c r="E162" s="43" t="s">
        <v>743</v>
      </c>
      <c r="F162" s="4" t="s">
        <v>18</v>
      </c>
      <c r="G162" s="4" t="s">
        <v>550</v>
      </c>
      <c r="H162" s="4">
        <v>5.75</v>
      </c>
      <c r="I162" s="44" t="s">
        <v>139</v>
      </c>
      <c r="J162" s="7"/>
      <c r="K162" s="7"/>
      <c r="L162" s="7"/>
      <c r="M162" s="7"/>
      <c r="N162" s="7"/>
      <c r="O162" s="7"/>
      <c r="P162" s="8"/>
      <c r="Q162" s="8" t="s">
        <v>12</v>
      </c>
      <c r="R162" s="4" t="s">
        <v>18</v>
      </c>
      <c r="S162" s="4" t="s">
        <v>139</v>
      </c>
      <c r="T162" s="4" t="s">
        <v>18</v>
      </c>
      <c r="U162" s="4" t="s">
        <v>550</v>
      </c>
      <c r="V162" s="4">
        <f t="shared" si="6"/>
        <v>21</v>
      </c>
      <c r="W162" s="39">
        <v>5.75</v>
      </c>
      <c r="Y162" s="29"/>
    </row>
    <row r="163" spans="1:25" ht="18" customHeight="1">
      <c r="A163" s="3">
        <f>IF(D163&lt;&gt;"",SUBTOTAL(103,$D$8:D163),"")</f>
        <v>156</v>
      </c>
      <c r="B163" s="30" t="s">
        <v>775</v>
      </c>
      <c r="C163" s="32" t="s">
        <v>240</v>
      </c>
      <c r="D163" s="27" t="s">
        <v>26</v>
      </c>
      <c r="E163" s="43" t="s">
        <v>688</v>
      </c>
      <c r="F163" s="4" t="s">
        <v>17</v>
      </c>
      <c r="G163" s="4" t="s">
        <v>547</v>
      </c>
      <c r="H163" s="4">
        <v>5.6</v>
      </c>
      <c r="I163" s="32" t="s">
        <v>331</v>
      </c>
      <c r="J163" s="7"/>
      <c r="K163" s="7"/>
      <c r="L163" s="7"/>
      <c r="M163" s="7"/>
      <c r="N163" s="7" t="s">
        <v>12</v>
      </c>
      <c r="O163" s="7"/>
      <c r="P163" s="8"/>
      <c r="Q163" s="8"/>
      <c r="R163" s="4" t="s">
        <v>17</v>
      </c>
      <c r="S163" s="4" t="s">
        <v>331</v>
      </c>
      <c r="T163" s="4" t="s">
        <v>17</v>
      </c>
      <c r="U163" s="4" t="s">
        <v>547</v>
      </c>
      <c r="V163" s="4">
        <f t="shared" si="6"/>
        <v>22</v>
      </c>
      <c r="W163" s="39">
        <v>5.6</v>
      </c>
      <c r="Y163" s="29"/>
    </row>
    <row r="164" spans="1:25" ht="18" customHeight="1">
      <c r="A164" s="3">
        <f>IF(D164&lt;&gt;"",SUBTOTAL(103,$D$8:D164),"")</f>
        <v>157</v>
      </c>
      <c r="B164" s="30" t="s">
        <v>163</v>
      </c>
      <c r="C164" s="32" t="s">
        <v>164</v>
      </c>
      <c r="D164" s="27" t="s">
        <v>26</v>
      </c>
      <c r="E164" s="43" t="s">
        <v>594</v>
      </c>
      <c r="F164" s="4" t="s">
        <v>14</v>
      </c>
      <c r="G164" s="4" t="s">
        <v>544</v>
      </c>
      <c r="H164" s="4">
        <v>5.5</v>
      </c>
      <c r="I164" s="32" t="s">
        <v>139</v>
      </c>
      <c r="J164" s="7"/>
      <c r="K164" s="7" t="s">
        <v>12</v>
      </c>
      <c r="L164" s="7"/>
      <c r="M164" s="7"/>
      <c r="N164" s="7"/>
      <c r="O164" s="7"/>
      <c r="P164" s="8"/>
      <c r="Q164" s="8"/>
      <c r="R164" s="4" t="s">
        <v>14</v>
      </c>
      <c r="S164" s="4" t="s">
        <v>139</v>
      </c>
      <c r="T164" s="4" t="s">
        <v>14</v>
      </c>
      <c r="U164" s="4" t="s">
        <v>544</v>
      </c>
      <c r="V164" s="4">
        <f t="shared" si="6"/>
        <v>23</v>
      </c>
      <c r="W164" s="39">
        <v>5.5</v>
      </c>
      <c r="Y164" s="29"/>
    </row>
    <row r="165" spans="1:25" ht="18" customHeight="1">
      <c r="A165" s="3">
        <f>IF(D165&lt;&gt;"",SUBTOTAL(103,$D$8:D165),"")</f>
        <v>158</v>
      </c>
      <c r="B165" s="30" t="s">
        <v>249</v>
      </c>
      <c r="C165" s="29" t="s">
        <v>250</v>
      </c>
      <c r="D165" s="27" t="s">
        <v>244</v>
      </c>
      <c r="E165" s="43" t="s">
        <v>733</v>
      </c>
      <c r="F165" s="4" t="s">
        <v>19</v>
      </c>
      <c r="G165" s="4" t="s">
        <v>549</v>
      </c>
      <c r="H165" s="4">
        <v>5.5</v>
      </c>
      <c r="I165" s="29" t="s">
        <v>279</v>
      </c>
      <c r="J165" s="7"/>
      <c r="K165" s="7"/>
      <c r="L165" s="7"/>
      <c r="M165" s="7"/>
      <c r="N165" s="7"/>
      <c r="O165" s="7"/>
      <c r="P165" s="8" t="s">
        <v>12</v>
      </c>
      <c r="Q165" s="8"/>
      <c r="R165" s="4" t="s">
        <v>19</v>
      </c>
      <c r="S165" s="4" t="s">
        <v>279</v>
      </c>
      <c r="T165" s="4" t="s">
        <v>19</v>
      </c>
      <c r="U165" s="4" t="s">
        <v>549</v>
      </c>
      <c r="V165" s="4">
        <f t="shared" si="6"/>
        <v>24</v>
      </c>
      <c r="W165" s="39">
        <v>5.5</v>
      </c>
      <c r="Y165" s="29"/>
    </row>
    <row r="166" spans="1:25" ht="18" customHeight="1">
      <c r="A166" s="3">
        <f>IF(D166&lt;&gt;"",SUBTOTAL(103,$D$7:D166),"")</f>
        <v>159</v>
      </c>
      <c r="B166" s="30" t="s">
        <v>483</v>
      </c>
      <c r="C166" s="30"/>
      <c r="D166" s="27" t="s">
        <v>68</v>
      </c>
      <c r="E166" s="43" t="s">
        <v>667</v>
      </c>
      <c r="F166" s="4" t="s">
        <v>17</v>
      </c>
      <c r="G166" s="4" t="s">
        <v>547</v>
      </c>
      <c r="H166" s="4">
        <v>5.4</v>
      </c>
      <c r="I166" s="27" t="s">
        <v>443</v>
      </c>
      <c r="J166" s="7"/>
      <c r="K166" s="7"/>
      <c r="L166" s="7"/>
      <c r="M166" s="7"/>
      <c r="N166" s="7" t="s">
        <v>12</v>
      </c>
      <c r="O166" s="7"/>
      <c r="P166" s="8"/>
      <c r="Q166" s="8"/>
      <c r="R166" s="4" t="s">
        <v>17</v>
      </c>
      <c r="S166" s="4" t="s">
        <v>443</v>
      </c>
      <c r="T166" s="4" t="s">
        <v>17</v>
      </c>
      <c r="U166" s="4" t="s">
        <v>547</v>
      </c>
      <c r="V166" s="4">
        <f t="shared" si="6"/>
        <v>25</v>
      </c>
      <c r="W166" s="39">
        <v>5.4</v>
      </c>
      <c r="Y166" s="29"/>
    </row>
    <row r="167" spans="1:25" ht="18" customHeight="1">
      <c r="A167" s="3">
        <f>IF(D167&lt;&gt;"",SUBTOTAL(103,$D$8:D167),"")</f>
        <v>160</v>
      </c>
      <c r="B167" s="30" t="s">
        <v>351</v>
      </c>
      <c r="C167" s="32" t="s">
        <v>352</v>
      </c>
      <c r="D167" s="27" t="s">
        <v>26</v>
      </c>
      <c r="E167" s="43" t="s">
        <v>583</v>
      </c>
      <c r="F167" s="4" t="s">
        <v>14</v>
      </c>
      <c r="G167" s="4" t="s">
        <v>544</v>
      </c>
      <c r="H167" s="4">
        <v>5.25</v>
      </c>
      <c r="I167" s="32" t="s">
        <v>331</v>
      </c>
      <c r="J167" s="7"/>
      <c r="K167" s="7" t="s">
        <v>12</v>
      </c>
      <c r="L167" s="7"/>
      <c r="M167" s="7"/>
      <c r="N167" s="7"/>
      <c r="O167" s="7"/>
      <c r="P167" s="8"/>
      <c r="Q167" s="8"/>
      <c r="R167" s="4" t="s">
        <v>14</v>
      </c>
      <c r="S167" s="4" t="s">
        <v>331</v>
      </c>
      <c r="T167" s="4" t="s">
        <v>14</v>
      </c>
      <c r="U167" s="4" t="s">
        <v>544</v>
      </c>
      <c r="V167" s="4">
        <f t="shared" si="6"/>
        <v>26</v>
      </c>
      <c r="W167" s="39">
        <v>5.25</v>
      </c>
      <c r="Y167" s="29"/>
    </row>
    <row r="168" spans="1:25" ht="18" customHeight="1">
      <c r="A168" s="3">
        <f>IF(D168&lt;&gt;"",SUBTOTAL(103,$D$8:D168),"")</f>
        <v>161</v>
      </c>
      <c r="B168" s="31" t="s">
        <v>357</v>
      </c>
      <c r="C168" s="32" t="s">
        <v>358</v>
      </c>
      <c r="D168" s="27" t="s">
        <v>26</v>
      </c>
      <c r="E168" s="43" t="s">
        <v>586</v>
      </c>
      <c r="F168" s="4" t="s">
        <v>14</v>
      </c>
      <c r="G168" s="4" t="s">
        <v>544</v>
      </c>
      <c r="H168" s="4">
        <v>5.25</v>
      </c>
      <c r="I168" s="32" t="s">
        <v>331</v>
      </c>
      <c r="J168" s="7"/>
      <c r="K168" s="7" t="s">
        <v>12</v>
      </c>
      <c r="L168" s="7"/>
      <c r="M168" s="7"/>
      <c r="N168" s="7"/>
      <c r="O168" s="7"/>
      <c r="P168" s="8"/>
      <c r="Q168" s="8"/>
      <c r="R168" s="4" t="s">
        <v>14</v>
      </c>
      <c r="S168" s="4" t="s">
        <v>331</v>
      </c>
      <c r="T168" s="4" t="s">
        <v>14</v>
      </c>
      <c r="U168" s="4" t="s">
        <v>544</v>
      </c>
      <c r="V168" s="4">
        <f t="shared" si="6"/>
        <v>27</v>
      </c>
      <c r="W168" s="39">
        <v>5.25</v>
      </c>
      <c r="Y168" s="29"/>
    </row>
    <row r="169" spans="1:25" ht="18" customHeight="1">
      <c r="A169" s="3">
        <f>IF(D169&lt;&gt;"",SUBTOTAL(103,$D$7:D169),"")</f>
        <v>162</v>
      </c>
      <c r="B169" s="31" t="s">
        <v>468</v>
      </c>
      <c r="C169" s="31"/>
      <c r="D169" s="27" t="s">
        <v>68</v>
      </c>
      <c r="E169" s="43" t="s">
        <v>617</v>
      </c>
      <c r="F169" s="4" t="s">
        <v>15</v>
      </c>
      <c r="G169" s="4" t="s">
        <v>545</v>
      </c>
      <c r="H169" s="4">
        <v>5.25</v>
      </c>
      <c r="I169" s="45" t="s">
        <v>443</v>
      </c>
      <c r="J169" s="7"/>
      <c r="K169" s="7"/>
      <c r="L169" s="7" t="s">
        <v>12</v>
      </c>
      <c r="M169" s="7"/>
      <c r="N169" s="7"/>
      <c r="O169" s="7"/>
      <c r="P169" s="8"/>
      <c r="Q169" s="8"/>
      <c r="R169" s="4" t="s">
        <v>15</v>
      </c>
      <c r="S169" s="4" t="s">
        <v>443</v>
      </c>
      <c r="T169" s="4" t="s">
        <v>15</v>
      </c>
      <c r="U169" s="4" t="s">
        <v>545</v>
      </c>
      <c r="V169" s="4">
        <f t="shared" si="6"/>
        <v>28</v>
      </c>
      <c r="W169" s="39">
        <v>5.25</v>
      </c>
      <c r="Y169" s="29"/>
    </row>
    <row r="170" spans="1:25" ht="18" customHeight="1">
      <c r="A170" s="3">
        <f>IF(D170&lt;&gt;"",SUBTOTAL(103,$D$8:D170),"")</f>
        <v>163</v>
      </c>
      <c r="B170" s="30" t="s">
        <v>35</v>
      </c>
      <c r="C170" s="26">
        <v>37262</v>
      </c>
      <c r="D170" s="27" t="s">
        <v>26</v>
      </c>
      <c r="E170" s="43" t="s">
        <v>570</v>
      </c>
      <c r="F170" s="4" t="s">
        <v>13</v>
      </c>
      <c r="G170" s="4" t="s">
        <v>543</v>
      </c>
      <c r="H170" s="4">
        <v>5</v>
      </c>
      <c r="I170" s="26" t="s">
        <v>117</v>
      </c>
      <c r="J170" s="7" t="s">
        <v>12</v>
      </c>
      <c r="K170" s="7"/>
      <c r="L170" s="7"/>
      <c r="M170" s="7"/>
      <c r="N170" s="7"/>
      <c r="O170" s="7"/>
      <c r="P170" s="8"/>
      <c r="Q170" s="8"/>
      <c r="R170" s="4" t="s">
        <v>13</v>
      </c>
      <c r="S170" s="4" t="s">
        <v>117</v>
      </c>
      <c r="T170" s="4" t="s">
        <v>13</v>
      </c>
      <c r="U170" s="4" t="s">
        <v>543</v>
      </c>
      <c r="V170" s="4">
        <f t="shared" si="6"/>
        <v>29</v>
      </c>
      <c r="W170" s="39">
        <v>5</v>
      </c>
      <c r="Y170" s="29"/>
    </row>
    <row r="171" spans="1:25" ht="18" customHeight="1">
      <c r="A171" s="3">
        <f>IF(D171&lt;&gt;"",SUBTOTAL(103,$D$8:D171),"")</f>
        <v>164</v>
      </c>
      <c r="B171" s="30" t="s">
        <v>161</v>
      </c>
      <c r="C171" s="32" t="s">
        <v>162</v>
      </c>
      <c r="D171" s="27" t="s">
        <v>26</v>
      </c>
      <c r="E171" s="43" t="s">
        <v>593</v>
      </c>
      <c r="F171" s="4" t="s">
        <v>14</v>
      </c>
      <c r="G171" s="4" t="s">
        <v>544</v>
      </c>
      <c r="H171" s="4">
        <v>5</v>
      </c>
      <c r="I171" s="32" t="s">
        <v>139</v>
      </c>
      <c r="J171" s="7"/>
      <c r="K171" s="7" t="s">
        <v>12</v>
      </c>
      <c r="L171" s="7"/>
      <c r="M171" s="7"/>
      <c r="N171" s="7"/>
      <c r="O171" s="7"/>
      <c r="P171" s="8"/>
      <c r="Q171" s="8"/>
      <c r="R171" s="4" t="s">
        <v>14</v>
      </c>
      <c r="S171" s="4" t="s">
        <v>139</v>
      </c>
      <c r="T171" s="4" t="s">
        <v>14</v>
      </c>
      <c r="U171" s="4" t="s">
        <v>544</v>
      </c>
      <c r="V171" s="4">
        <f t="shared" si="6"/>
        <v>30</v>
      </c>
      <c r="W171" s="39">
        <v>5</v>
      </c>
      <c r="Y171" s="29"/>
    </row>
    <row r="172" spans="1:25" ht="18" customHeight="1">
      <c r="A172" s="3">
        <f>IF(D172&lt;&gt;"",SUBTOTAL(103,$D$8:D172),"")</f>
        <v>165</v>
      </c>
      <c r="B172" s="31" t="s">
        <v>118</v>
      </c>
      <c r="C172" s="44">
        <v>37583</v>
      </c>
      <c r="D172" s="27" t="s">
        <v>26</v>
      </c>
      <c r="E172" s="43" t="s">
        <v>626</v>
      </c>
      <c r="F172" s="4" t="s">
        <v>15</v>
      </c>
      <c r="G172" s="4" t="s">
        <v>545</v>
      </c>
      <c r="H172" s="4">
        <v>5</v>
      </c>
      <c r="I172" s="44" t="s">
        <v>117</v>
      </c>
      <c r="J172" s="7"/>
      <c r="K172" s="7"/>
      <c r="L172" s="7" t="s">
        <v>12</v>
      </c>
      <c r="M172" s="7"/>
      <c r="N172" s="7"/>
      <c r="O172" s="7"/>
      <c r="P172" s="8"/>
      <c r="Q172" s="8"/>
      <c r="R172" s="4" t="s">
        <v>15</v>
      </c>
      <c r="S172" s="4" t="s">
        <v>117</v>
      </c>
      <c r="T172" s="4" t="s">
        <v>15</v>
      </c>
      <c r="U172" s="4" t="s">
        <v>545</v>
      </c>
      <c r="V172" s="4">
        <f t="shared" si="6"/>
        <v>31</v>
      </c>
      <c r="W172" s="39">
        <v>5</v>
      </c>
      <c r="Y172" s="29"/>
    </row>
    <row r="173" spans="1:25" ht="18" customHeight="1">
      <c r="A173" s="3">
        <f>IF(D173&lt;&gt;"",SUBTOTAL(103,$D$8:D173),"")</f>
        <v>166</v>
      </c>
      <c r="B173" s="31" t="s">
        <v>170</v>
      </c>
      <c r="C173" s="32" t="s">
        <v>171</v>
      </c>
      <c r="D173" s="27" t="s">
        <v>72</v>
      </c>
      <c r="E173" s="43" t="s">
        <v>631</v>
      </c>
      <c r="F173" s="4" t="s">
        <v>15</v>
      </c>
      <c r="G173" s="4" t="s">
        <v>545</v>
      </c>
      <c r="H173" s="4">
        <v>5</v>
      </c>
      <c r="I173" s="32" t="s">
        <v>139</v>
      </c>
      <c r="J173" s="7"/>
      <c r="K173" s="7"/>
      <c r="L173" s="7" t="s">
        <v>12</v>
      </c>
      <c r="M173" s="7"/>
      <c r="N173" s="7"/>
      <c r="O173" s="7"/>
      <c r="P173" s="8"/>
      <c r="Q173" s="8"/>
      <c r="R173" s="4" t="s">
        <v>15</v>
      </c>
      <c r="S173" s="4" t="s">
        <v>139</v>
      </c>
      <c r="T173" s="4" t="s">
        <v>15</v>
      </c>
      <c r="U173" s="4" t="s">
        <v>545</v>
      </c>
      <c r="V173" s="4">
        <f t="shared" si="6"/>
        <v>32</v>
      </c>
      <c r="W173" s="39">
        <v>5</v>
      </c>
      <c r="Y173" s="29"/>
    </row>
    <row r="174" spans="1:25" ht="18" customHeight="1">
      <c r="A174" s="3">
        <f>IF(D174&lt;&gt;"",SUBTOTAL(103,$D$8:D174),"")</f>
        <v>167</v>
      </c>
      <c r="B174" s="30" t="s">
        <v>793</v>
      </c>
      <c r="C174" s="26">
        <v>37564</v>
      </c>
      <c r="D174" s="27" t="s">
        <v>54</v>
      </c>
      <c r="E174" s="43" t="s">
        <v>644</v>
      </c>
      <c r="F174" s="4" t="s">
        <v>16</v>
      </c>
      <c r="G174" s="4" t="s">
        <v>546</v>
      </c>
      <c r="H174" s="4">
        <v>5</v>
      </c>
      <c r="I174" s="26" t="s">
        <v>331</v>
      </c>
      <c r="J174" s="7"/>
      <c r="K174" s="7"/>
      <c r="L174" s="7"/>
      <c r="M174" s="7" t="s">
        <v>12</v>
      </c>
      <c r="N174" s="7"/>
      <c r="O174" s="7"/>
      <c r="P174" s="8"/>
      <c r="Q174" s="8"/>
      <c r="R174" s="4" t="s">
        <v>16</v>
      </c>
      <c r="S174" s="4" t="s">
        <v>331</v>
      </c>
      <c r="T174" s="4" t="s">
        <v>16</v>
      </c>
      <c r="U174" s="4" t="s">
        <v>546</v>
      </c>
      <c r="V174" s="4">
        <f t="shared" si="6"/>
        <v>33</v>
      </c>
      <c r="W174" s="39">
        <v>5</v>
      </c>
      <c r="Y174" s="29"/>
    </row>
    <row r="175" spans="1:25" ht="18" customHeight="1">
      <c r="A175" s="3">
        <f>IF(D175&lt;&gt;"",SUBTOTAL(103,$D$8:D175),"")</f>
        <v>168</v>
      </c>
      <c r="B175" s="31" t="s">
        <v>341</v>
      </c>
      <c r="C175" s="32" t="s">
        <v>342</v>
      </c>
      <c r="D175" s="27" t="s">
        <v>68</v>
      </c>
      <c r="E175" s="43" t="s">
        <v>669</v>
      </c>
      <c r="F175" s="4" t="s">
        <v>17</v>
      </c>
      <c r="G175" s="4" t="s">
        <v>547</v>
      </c>
      <c r="H175" s="4">
        <v>5</v>
      </c>
      <c r="I175" s="32" t="s">
        <v>331</v>
      </c>
      <c r="J175" s="7"/>
      <c r="K175" s="7"/>
      <c r="L175" s="7"/>
      <c r="M175" s="7"/>
      <c r="N175" s="7" t="s">
        <v>12</v>
      </c>
      <c r="O175" s="7"/>
      <c r="P175" s="8"/>
      <c r="Q175" s="8"/>
      <c r="R175" s="4" t="s">
        <v>17</v>
      </c>
      <c r="S175" s="4" t="s">
        <v>331</v>
      </c>
      <c r="T175" s="4" t="s">
        <v>17</v>
      </c>
      <c r="U175" s="4" t="s">
        <v>547</v>
      </c>
      <c r="V175" s="4">
        <f t="shared" si="6"/>
        <v>34</v>
      </c>
      <c r="W175" s="39">
        <v>5</v>
      </c>
      <c r="Y175" s="29"/>
    </row>
    <row r="176" spans="1:25" ht="18" customHeight="1">
      <c r="A176" s="3">
        <f>IF(D176&lt;&gt;"",SUBTOTAL(103,$D$7:D176),"")</f>
        <v>169</v>
      </c>
      <c r="B176" s="31" t="s">
        <v>484</v>
      </c>
      <c r="C176" s="30"/>
      <c r="D176" s="27" t="s">
        <v>68</v>
      </c>
      <c r="E176" s="43" t="s">
        <v>709</v>
      </c>
      <c r="F176" s="4" t="s">
        <v>20</v>
      </c>
      <c r="G176" s="4" t="s">
        <v>548</v>
      </c>
      <c r="H176" s="4">
        <v>5</v>
      </c>
      <c r="I176" s="27" t="s">
        <v>443</v>
      </c>
      <c r="J176" s="7"/>
      <c r="K176" s="7"/>
      <c r="L176" s="7"/>
      <c r="M176" s="7"/>
      <c r="N176" s="7"/>
      <c r="O176" s="7" t="s">
        <v>12</v>
      </c>
      <c r="P176" s="8"/>
      <c r="Q176" s="8"/>
      <c r="R176" s="4" t="s">
        <v>20</v>
      </c>
      <c r="S176" s="4" t="s">
        <v>443</v>
      </c>
      <c r="T176" s="4" t="s">
        <v>20</v>
      </c>
      <c r="U176" s="4" t="s">
        <v>548</v>
      </c>
      <c r="V176" s="4">
        <f t="shared" si="6"/>
        <v>35</v>
      </c>
      <c r="W176" s="39">
        <v>5</v>
      </c>
      <c r="Y176" s="29"/>
    </row>
    <row r="177" spans="1:25" ht="18" customHeight="1">
      <c r="A177" s="3">
        <f>IF(D177&lt;&gt;"",SUBTOTAL(103,$D$8:D177),"")</f>
        <v>170</v>
      </c>
      <c r="B177" s="31" t="s">
        <v>796</v>
      </c>
      <c r="C177" s="32" t="s">
        <v>248</v>
      </c>
      <c r="D177" s="27" t="s">
        <v>244</v>
      </c>
      <c r="E177" s="43" t="s">
        <v>719</v>
      </c>
      <c r="F177" s="4" t="s">
        <v>19</v>
      </c>
      <c r="G177" s="4" t="s">
        <v>549</v>
      </c>
      <c r="H177" s="4">
        <v>5</v>
      </c>
      <c r="I177" s="32" t="s">
        <v>279</v>
      </c>
      <c r="J177" s="7"/>
      <c r="K177" s="7"/>
      <c r="L177" s="7"/>
      <c r="M177" s="7"/>
      <c r="N177" s="7"/>
      <c r="O177" s="7"/>
      <c r="P177" s="8" t="s">
        <v>12</v>
      </c>
      <c r="Q177" s="8"/>
      <c r="R177" s="4" t="s">
        <v>19</v>
      </c>
      <c r="S177" s="4" t="s">
        <v>279</v>
      </c>
      <c r="T177" s="4" t="s">
        <v>19</v>
      </c>
      <c r="U177" s="4" t="s">
        <v>549</v>
      </c>
      <c r="V177" s="4">
        <f t="shared" si="6"/>
        <v>36</v>
      </c>
      <c r="W177" s="39">
        <v>5</v>
      </c>
      <c r="Y177" s="29"/>
    </row>
    <row r="178" spans="1:25" ht="18" customHeight="1">
      <c r="A178" s="3">
        <f>IF(D178&lt;&gt;"",SUBTOTAL(103,$D$8:D178),"")</f>
        <v>171</v>
      </c>
      <c r="B178" s="30" t="s">
        <v>47</v>
      </c>
      <c r="C178" s="26">
        <v>37312</v>
      </c>
      <c r="D178" s="27" t="s">
        <v>72</v>
      </c>
      <c r="E178" s="43" t="s">
        <v>729</v>
      </c>
      <c r="F178" s="4" t="s">
        <v>19</v>
      </c>
      <c r="G178" s="4" t="s">
        <v>549</v>
      </c>
      <c r="H178" s="4">
        <v>5</v>
      </c>
      <c r="I178" s="26" t="s">
        <v>117</v>
      </c>
      <c r="J178" s="7"/>
      <c r="K178" s="7"/>
      <c r="L178" s="7"/>
      <c r="M178" s="7"/>
      <c r="N178" s="7"/>
      <c r="O178" s="7"/>
      <c r="P178" s="8" t="s">
        <v>12</v>
      </c>
      <c r="Q178" s="8"/>
      <c r="R178" s="4" t="s">
        <v>19</v>
      </c>
      <c r="S178" s="4" t="s">
        <v>117</v>
      </c>
      <c r="T178" s="4" t="s">
        <v>19</v>
      </c>
      <c r="U178" s="4" t="s">
        <v>549</v>
      </c>
      <c r="V178" s="4">
        <f aca="true" t="shared" si="7" ref="V178:V209">V177+1</f>
        <v>37</v>
      </c>
      <c r="W178" s="39">
        <v>5</v>
      </c>
      <c r="Y178" s="29"/>
    </row>
    <row r="179" spans="1:25" ht="18" customHeight="1">
      <c r="A179" s="3">
        <f>IF(D179&lt;&gt;"",SUBTOTAL(103,$D$8:D179),"")</f>
        <v>172</v>
      </c>
      <c r="B179" s="30" t="s">
        <v>343</v>
      </c>
      <c r="C179" s="26">
        <v>37448</v>
      </c>
      <c r="D179" s="27" t="s">
        <v>344</v>
      </c>
      <c r="E179" s="43" t="s">
        <v>668</v>
      </c>
      <c r="F179" s="4" t="s">
        <v>17</v>
      </c>
      <c r="G179" s="4" t="s">
        <v>547</v>
      </c>
      <c r="H179" s="4">
        <v>4.8</v>
      </c>
      <c r="I179" s="26" t="s">
        <v>331</v>
      </c>
      <c r="J179" s="7"/>
      <c r="K179" s="7"/>
      <c r="L179" s="7"/>
      <c r="M179" s="7"/>
      <c r="N179" s="7" t="s">
        <v>12</v>
      </c>
      <c r="O179" s="7"/>
      <c r="P179" s="8"/>
      <c r="Q179" s="8"/>
      <c r="R179" s="4" t="s">
        <v>17</v>
      </c>
      <c r="S179" s="4" t="s">
        <v>331</v>
      </c>
      <c r="T179" s="4" t="s">
        <v>17</v>
      </c>
      <c r="U179" s="4" t="s">
        <v>547</v>
      </c>
      <c r="V179" s="4">
        <f t="shared" si="7"/>
        <v>38</v>
      </c>
      <c r="W179" s="39">
        <v>4.8</v>
      </c>
      <c r="Y179" s="29"/>
    </row>
    <row r="180" spans="1:25" ht="18" customHeight="1">
      <c r="A180" s="3">
        <f>IF(D180&lt;&gt;"",SUBTOTAL(103,$D$8:D180),"")</f>
        <v>173</v>
      </c>
      <c r="B180" s="30" t="s">
        <v>155</v>
      </c>
      <c r="C180" s="29" t="s">
        <v>156</v>
      </c>
      <c r="D180" s="27" t="s">
        <v>26</v>
      </c>
      <c r="E180" s="43" t="s">
        <v>681</v>
      </c>
      <c r="F180" s="4" t="s">
        <v>17</v>
      </c>
      <c r="G180" s="4" t="s">
        <v>547</v>
      </c>
      <c r="H180" s="4">
        <v>4.8</v>
      </c>
      <c r="I180" s="29" t="s">
        <v>139</v>
      </c>
      <c r="J180" s="7"/>
      <c r="K180" s="7"/>
      <c r="L180" s="7"/>
      <c r="M180" s="7"/>
      <c r="N180" s="7" t="s">
        <v>12</v>
      </c>
      <c r="O180" s="7"/>
      <c r="P180" s="8"/>
      <c r="Q180" s="8"/>
      <c r="R180" s="4" t="s">
        <v>17</v>
      </c>
      <c r="S180" s="4" t="s">
        <v>139</v>
      </c>
      <c r="T180" s="4" t="s">
        <v>17</v>
      </c>
      <c r="U180" s="4" t="s">
        <v>547</v>
      </c>
      <c r="V180" s="4">
        <f t="shared" si="7"/>
        <v>39</v>
      </c>
      <c r="W180" s="39">
        <v>4.8</v>
      </c>
      <c r="Y180" s="29"/>
    </row>
    <row r="181" spans="1:25" ht="18" customHeight="1">
      <c r="A181" s="3">
        <f>IF(D181&lt;&gt;"",SUBTOTAL(103,$D$8:D181),"")</f>
        <v>174</v>
      </c>
      <c r="B181" s="30" t="s">
        <v>57</v>
      </c>
      <c r="C181" s="44">
        <v>37431</v>
      </c>
      <c r="D181" s="27" t="s">
        <v>26</v>
      </c>
      <c r="E181" s="43" t="s">
        <v>588</v>
      </c>
      <c r="F181" s="4" t="s">
        <v>14</v>
      </c>
      <c r="G181" s="4" t="s">
        <v>544</v>
      </c>
      <c r="H181" s="4">
        <v>4.75</v>
      </c>
      <c r="I181" s="44" t="s">
        <v>117</v>
      </c>
      <c r="J181" s="7"/>
      <c r="K181" s="7" t="s">
        <v>12</v>
      </c>
      <c r="L181" s="7"/>
      <c r="M181" s="7"/>
      <c r="N181" s="7"/>
      <c r="O181" s="7"/>
      <c r="P181" s="8"/>
      <c r="Q181" s="8"/>
      <c r="R181" s="4" t="s">
        <v>14</v>
      </c>
      <c r="S181" s="4" t="s">
        <v>117</v>
      </c>
      <c r="T181" s="4" t="s">
        <v>14</v>
      </c>
      <c r="U181" s="4" t="s">
        <v>544</v>
      </c>
      <c r="V181" s="4">
        <f t="shared" si="7"/>
        <v>40</v>
      </c>
      <c r="W181" s="39">
        <v>4.75</v>
      </c>
      <c r="Y181" s="29"/>
    </row>
    <row r="182" spans="1:25" ht="18" customHeight="1">
      <c r="A182" s="3">
        <f>IF(D182&lt;&gt;"",SUBTOTAL(103,$D$8:D182),"")</f>
        <v>175</v>
      </c>
      <c r="B182" s="30" t="s">
        <v>61</v>
      </c>
      <c r="C182" s="26">
        <v>37513</v>
      </c>
      <c r="D182" s="27" t="s">
        <v>26</v>
      </c>
      <c r="E182" s="43" t="s">
        <v>609</v>
      </c>
      <c r="F182" s="4" t="s">
        <v>15</v>
      </c>
      <c r="G182" s="4" t="s">
        <v>545</v>
      </c>
      <c r="H182" s="4">
        <v>4.75</v>
      </c>
      <c r="I182" s="26" t="s">
        <v>117</v>
      </c>
      <c r="J182" s="7"/>
      <c r="K182" s="7"/>
      <c r="L182" s="7" t="s">
        <v>12</v>
      </c>
      <c r="M182" s="7"/>
      <c r="N182" s="7"/>
      <c r="O182" s="7"/>
      <c r="P182" s="8"/>
      <c r="Q182" s="8"/>
      <c r="R182" s="4" t="s">
        <v>15</v>
      </c>
      <c r="S182" s="4" t="s">
        <v>117</v>
      </c>
      <c r="T182" s="4" t="s">
        <v>15</v>
      </c>
      <c r="U182" s="4" t="s">
        <v>545</v>
      </c>
      <c r="V182" s="4">
        <f t="shared" si="7"/>
        <v>41</v>
      </c>
      <c r="W182" s="39">
        <v>4.75</v>
      </c>
      <c r="Y182" s="29"/>
    </row>
    <row r="183" spans="1:25" ht="18" customHeight="1">
      <c r="A183" s="3">
        <f>IF(D183&lt;&gt;"",SUBTOTAL(103,$D$8:D183),"")</f>
        <v>176</v>
      </c>
      <c r="B183" s="30" t="s">
        <v>167</v>
      </c>
      <c r="C183" s="29" t="s">
        <v>168</v>
      </c>
      <c r="D183" s="27" t="s">
        <v>26</v>
      </c>
      <c r="E183" s="43" t="s">
        <v>623</v>
      </c>
      <c r="F183" s="4" t="s">
        <v>15</v>
      </c>
      <c r="G183" s="4" t="s">
        <v>545</v>
      </c>
      <c r="H183" s="4">
        <v>4.75</v>
      </c>
      <c r="I183" s="29" t="s">
        <v>139</v>
      </c>
      <c r="J183" s="7"/>
      <c r="K183" s="7"/>
      <c r="L183" s="7" t="s">
        <v>12</v>
      </c>
      <c r="M183" s="7"/>
      <c r="N183" s="7"/>
      <c r="O183" s="7"/>
      <c r="P183" s="8"/>
      <c r="Q183" s="8"/>
      <c r="R183" s="4" t="s">
        <v>15</v>
      </c>
      <c r="S183" s="4" t="s">
        <v>139</v>
      </c>
      <c r="T183" s="4" t="s">
        <v>15</v>
      </c>
      <c r="U183" s="4" t="s">
        <v>545</v>
      </c>
      <c r="V183" s="4">
        <f t="shared" si="7"/>
        <v>42</v>
      </c>
      <c r="W183" s="39">
        <v>4.75</v>
      </c>
      <c r="Y183" s="29"/>
    </row>
    <row r="184" spans="1:25" ht="18" customHeight="1">
      <c r="A184" s="3">
        <f>IF(D184&lt;&gt;"",SUBTOTAL(103,$D$8:D184),"")</f>
        <v>177</v>
      </c>
      <c r="B184" s="30" t="s">
        <v>153</v>
      </c>
      <c r="C184" s="26">
        <v>37415</v>
      </c>
      <c r="D184" s="27" t="s">
        <v>26</v>
      </c>
      <c r="E184" s="43" t="s">
        <v>673</v>
      </c>
      <c r="F184" s="4" t="s">
        <v>17</v>
      </c>
      <c r="G184" s="4" t="s">
        <v>547</v>
      </c>
      <c r="H184" s="4">
        <v>4.6</v>
      </c>
      <c r="I184" s="26" t="s">
        <v>139</v>
      </c>
      <c r="J184" s="7"/>
      <c r="K184" s="7"/>
      <c r="L184" s="7"/>
      <c r="M184" s="7"/>
      <c r="N184" s="7" t="s">
        <v>12</v>
      </c>
      <c r="O184" s="7"/>
      <c r="P184" s="8"/>
      <c r="Q184" s="8"/>
      <c r="R184" s="4" t="s">
        <v>17</v>
      </c>
      <c r="S184" s="4" t="s">
        <v>139</v>
      </c>
      <c r="T184" s="4" t="s">
        <v>17</v>
      </c>
      <c r="U184" s="4" t="s">
        <v>547</v>
      </c>
      <c r="V184" s="4">
        <f t="shared" si="7"/>
        <v>43</v>
      </c>
      <c r="W184" s="39">
        <v>4.6</v>
      </c>
      <c r="Y184" s="29"/>
    </row>
    <row r="185" spans="1:25" ht="18" customHeight="1">
      <c r="A185" s="3">
        <f>IF(D185&lt;&gt;"",SUBTOTAL(103,$D$8:D185),"")</f>
        <v>178</v>
      </c>
      <c r="B185" s="31" t="s">
        <v>339</v>
      </c>
      <c r="C185" s="32" t="s">
        <v>340</v>
      </c>
      <c r="D185" s="27" t="s">
        <v>68</v>
      </c>
      <c r="E185" s="43" t="s">
        <v>678</v>
      </c>
      <c r="F185" s="4" t="s">
        <v>17</v>
      </c>
      <c r="G185" s="4" t="s">
        <v>547</v>
      </c>
      <c r="H185" s="4">
        <v>4.6</v>
      </c>
      <c r="I185" s="32" t="s">
        <v>331</v>
      </c>
      <c r="J185" s="7"/>
      <c r="K185" s="7"/>
      <c r="L185" s="7"/>
      <c r="M185" s="7"/>
      <c r="N185" s="7" t="s">
        <v>12</v>
      </c>
      <c r="O185" s="7"/>
      <c r="P185" s="8"/>
      <c r="Q185" s="8"/>
      <c r="R185" s="4" t="s">
        <v>17</v>
      </c>
      <c r="S185" s="4" t="s">
        <v>331</v>
      </c>
      <c r="T185" s="4" t="s">
        <v>17</v>
      </c>
      <c r="U185" s="4" t="s">
        <v>547</v>
      </c>
      <c r="V185" s="4">
        <f t="shared" si="7"/>
        <v>44</v>
      </c>
      <c r="W185" s="39">
        <v>4.6</v>
      </c>
      <c r="Y185" s="29"/>
    </row>
    <row r="186" spans="1:25" ht="18" customHeight="1">
      <c r="A186" s="3">
        <f>IF(D186&lt;&gt;"",SUBTOTAL(103,$D$8:D186),"")</f>
        <v>179</v>
      </c>
      <c r="B186" s="30" t="s">
        <v>243</v>
      </c>
      <c r="C186" s="29" t="s">
        <v>232</v>
      </c>
      <c r="D186" s="27" t="s">
        <v>244</v>
      </c>
      <c r="E186" s="43" t="s">
        <v>686</v>
      </c>
      <c r="F186" s="4" t="s">
        <v>17</v>
      </c>
      <c r="G186" s="4" t="s">
        <v>547</v>
      </c>
      <c r="H186" s="4">
        <v>4.6</v>
      </c>
      <c r="I186" s="29" t="s">
        <v>279</v>
      </c>
      <c r="J186" s="7"/>
      <c r="K186" s="7"/>
      <c r="L186" s="7"/>
      <c r="M186" s="7"/>
      <c r="N186" s="7" t="s">
        <v>12</v>
      </c>
      <c r="O186" s="7"/>
      <c r="P186" s="8"/>
      <c r="Q186" s="8"/>
      <c r="R186" s="4" t="s">
        <v>17</v>
      </c>
      <c r="S186" s="4" t="s">
        <v>279</v>
      </c>
      <c r="T186" s="4" t="s">
        <v>17</v>
      </c>
      <c r="U186" s="4" t="s">
        <v>547</v>
      </c>
      <c r="V186" s="4">
        <f t="shared" si="7"/>
        <v>45</v>
      </c>
      <c r="W186" s="39">
        <v>4.6</v>
      </c>
      <c r="Y186" s="29"/>
    </row>
    <row r="187" spans="1:25" ht="18" customHeight="1">
      <c r="A187" s="3">
        <f>IF(D187&lt;&gt;"",SUBTOTAL(103,$D$8:D187),"")</f>
        <v>180</v>
      </c>
      <c r="B187" s="30" t="s">
        <v>58</v>
      </c>
      <c r="C187" s="51" t="s">
        <v>788</v>
      </c>
      <c r="D187" s="27" t="s">
        <v>26</v>
      </c>
      <c r="E187" s="43" t="s">
        <v>599</v>
      </c>
      <c r="F187" s="4" t="s">
        <v>14</v>
      </c>
      <c r="G187" s="4" t="s">
        <v>544</v>
      </c>
      <c r="H187" s="4">
        <v>4.5</v>
      </c>
      <c r="I187" s="44" t="s">
        <v>117</v>
      </c>
      <c r="J187" s="7"/>
      <c r="K187" s="7" t="s">
        <v>12</v>
      </c>
      <c r="L187" s="7"/>
      <c r="M187" s="7"/>
      <c r="N187" s="7"/>
      <c r="O187" s="7"/>
      <c r="P187" s="8"/>
      <c r="Q187" s="8"/>
      <c r="R187" s="4" t="s">
        <v>14</v>
      </c>
      <c r="S187" s="4" t="s">
        <v>117</v>
      </c>
      <c r="T187" s="4" t="s">
        <v>14</v>
      </c>
      <c r="U187" s="4" t="s">
        <v>544</v>
      </c>
      <c r="V187" s="4">
        <f t="shared" si="7"/>
        <v>46</v>
      </c>
      <c r="W187" s="39">
        <v>4.5</v>
      </c>
      <c r="Y187" s="29"/>
    </row>
    <row r="188" spans="1:25" ht="18" customHeight="1">
      <c r="A188" s="3">
        <f>IF(D188&lt;&gt;"",SUBTOTAL(103,$D$8:D188),"")</f>
        <v>181</v>
      </c>
      <c r="B188" s="31" t="s">
        <v>172</v>
      </c>
      <c r="C188" s="44">
        <v>37293</v>
      </c>
      <c r="D188" s="27" t="s">
        <v>26</v>
      </c>
      <c r="E188" s="43" t="s">
        <v>606</v>
      </c>
      <c r="F188" s="4" t="s">
        <v>15</v>
      </c>
      <c r="G188" s="4" t="s">
        <v>545</v>
      </c>
      <c r="H188" s="4">
        <v>4.5</v>
      </c>
      <c r="I188" s="44" t="s">
        <v>139</v>
      </c>
      <c r="J188" s="7"/>
      <c r="K188" s="7"/>
      <c r="L188" s="7" t="s">
        <v>12</v>
      </c>
      <c r="M188" s="7"/>
      <c r="N188" s="7"/>
      <c r="O188" s="7"/>
      <c r="P188" s="8"/>
      <c r="Q188" s="8"/>
      <c r="R188" s="4" t="s">
        <v>15</v>
      </c>
      <c r="S188" s="4" t="s">
        <v>139</v>
      </c>
      <c r="T188" s="4" t="s">
        <v>15</v>
      </c>
      <c r="U188" s="4" t="s">
        <v>545</v>
      </c>
      <c r="V188" s="4">
        <f t="shared" si="7"/>
        <v>47</v>
      </c>
      <c r="W188" s="39">
        <v>4.5</v>
      </c>
      <c r="Y188" s="29"/>
    </row>
    <row r="189" spans="1:25" ht="18" customHeight="1">
      <c r="A189" s="3">
        <f>IF(D189&lt;&gt;"",SUBTOTAL(103,$D$8:D189),"")</f>
        <v>182</v>
      </c>
      <c r="B189" s="30" t="s">
        <v>62</v>
      </c>
      <c r="C189" s="26">
        <v>37483</v>
      </c>
      <c r="D189" s="27" t="s">
        <v>26</v>
      </c>
      <c r="E189" s="43" t="s">
        <v>614</v>
      </c>
      <c r="F189" s="4" t="s">
        <v>15</v>
      </c>
      <c r="G189" s="4" t="s">
        <v>545</v>
      </c>
      <c r="H189" s="4">
        <v>4.5</v>
      </c>
      <c r="I189" s="26" t="s">
        <v>117</v>
      </c>
      <c r="J189" s="7"/>
      <c r="K189" s="7"/>
      <c r="L189" s="7" t="s">
        <v>12</v>
      </c>
      <c r="M189" s="7"/>
      <c r="N189" s="7"/>
      <c r="O189" s="7"/>
      <c r="P189" s="8"/>
      <c r="Q189" s="8"/>
      <c r="R189" s="4" t="s">
        <v>15</v>
      </c>
      <c r="S189" s="4" t="s">
        <v>117</v>
      </c>
      <c r="T189" s="4" t="s">
        <v>15</v>
      </c>
      <c r="U189" s="4" t="s">
        <v>545</v>
      </c>
      <c r="V189" s="4">
        <f t="shared" si="7"/>
        <v>48</v>
      </c>
      <c r="W189" s="39">
        <v>4.5</v>
      </c>
      <c r="Y189" s="29"/>
    </row>
    <row r="190" spans="1:25" ht="18" customHeight="1">
      <c r="A190" s="3">
        <f>IF(D190&lt;&gt;"",SUBTOTAL(103,$D$8:D190),"")</f>
        <v>183</v>
      </c>
      <c r="B190" s="30" t="s">
        <v>381</v>
      </c>
      <c r="C190" s="32" t="s">
        <v>382</v>
      </c>
      <c r="D190" s="27" t="s">
        <v>72</v>
      </c>
      <c r="E190" s="43" t="s">
        <v>705</v>
      </c>
      <c r="F190" s="4" t="s">
        <v>20</v>
      </c>
      <c r="G190" s="4" t="s">
        <v>548</v>
      </c>
      <c r="H190" s="4">
        <v>4.5</v>
      </c>
      <c r="I190" s="32" t="s">
        <v>331</v>
      </c>
      <c r="J190" s="7"/>
      <c r="K190" s="7"/>
      <c r="L190" s="7"/>
      <c r="M190" s="7"/>
      <c r="N190" s="7"/>
      <c r="O190" s="7" t="s">
        <v>12</v>
      </c>
      <c r="P190" s="8"/>
      <c r="Q190" s="8"/>
      <c r="R190" s="4" t="s">
        <v>20</v>
      </c>
      <c r="S190" s="4" t="s">
        <v>331</v>
      </c>
      <c r="T190" s="4" t="s">
        <v>20</v>
      </c>
      <c r="U190" s="4" t="s">
        <v>548</v>
      </c>
      <c r="V190" s="4">
        <f t="shared" si="7"/>
        <v>49</v>
      </c>
      <c r="W190" s="39">
        <v>4.5</v>
      </c>
      <c r="Y190" s="29"/>
    </row>
    <row r="191" spans="1:25" ht="18" customHeight="1">
      <c r="A191" s="3">
        <f>IF(D191&lt;&gt;"",SUBTOTAL(103,$D$8:D191),"")</f>
        <v>184</v>
      </c>
      <c r="B191" s="30" t="s">
        <v>795</v>
      </c>
      <c r="C191" s="32" t="s">
        <v>383</v>
      </c>
      <c r="D191" s="27" t="s">
        <v>72</v>
      </c>
      <c r="E191" s="43" t="s">
        <v>717</v>
      </c>
      <c r="F191" s="4" t="s">
        <v>20</v>
      </c>
      <c r="G191" s="4" t="s">
        <v>548</v>
      </c>
      <c r="H191" s="4">
        <v>4.5</v>
      </c>
      <c r="I191" s="32" t="s">
        <v>331</v>
      </c>
      <c r="J191" s="7"/>
      <c r="K191" s="7"/>
      <c r="L191" s="7"/>
      <c r="M191" s="7"/>
      <c r="N191" s="7"/>
      <c r="O191" s="7" t="s">
        <v>12</v>
      </c>
      <c r="P191" s="8"/>
      <c r="Q191" s="8"/>
      <c r="R191" s="4" t="s">
        <v>20</v>
      </c>
      <c r="S191" s="4" t="s">
        <v>331</v>
      </c>
      <c r="T191" s="4" t="s">
        <v>20</v>
      </c>
      <c r="U191" s="4" t="s">
        <v>548</v>
      </c>
      <c r="V191" s="4">
        <f t="shared" si="7"/>
        <v>50</v>
      </c>
      <c r="W191" s="39">
        <v>4.5</v>
      </c>
      <c r="Y191" s="29"/>
    </row>
    <row r="192" spans="1:25" ht="18" customHeight="1">
      <c r="A192" s="3">
        <f>IF(D192&lt;&gt;"",SUBTOTAL(103,$D$8:D192),"")</f>
        <v>185</v>
      </c>
      <c r="B192" s="30" t="s">
        <v>56</v>
      </c>
      <c r="C192" s="44">
        <v>37300</v>
      </c>
      <c r="D192" s="27" t="s">
        <v>26</v>
      </c>
      <c r="E192" s="43" t="s">
        <v>584</v>
      </c>
      <c r="F192" s="4" t="s">
        <v>14</v>
      </c>
      <c r="G192" s="4" t="s">
        <v>544</v>
      </c>
      <c r="H192" s="4">
        <v>4.25</v>
      </c>
      <c r="I192" s="44" t="s">
        <v>117</v>
      </c>
      <c r="J192" s="7"/>
      <c r="K192" s="7" t="s">
        <v>12</v>
      </c>
      <c r="L192" s="7"/>
      <c r="M192" s="7"/>
      <c r="N192" s="7"/>
      <c r="O192" s="7"/>
      <c r="P192" s="8"/>
      <c r="Q192" s="8"/>
      <c r="R192" s="4" t="s">
        <v>14</v>
      </c>
      <c r="S192" s="4" t="s">
        <v>117</v>
      </c>
      <c r="T192" s="4" t="s">
        <v>14</v>
      </c>
      <c r="U192" s="4" t="s">
        <v>544</v>
      </c>
      <c r="V192" s="4">
        <f t="shared" si="7"/>
        <v>51</v>
      </c>
      <c r="W192" s="39">
        <v>4.25</v>
      </c>
      <c r="Y192" s="29"/>
    </row>
    <row r="193" spans="1:25" ht="18" customHeight="1">
      <c r="A193" s="3">
        <f>IF(D193&lt;&gt;"",SUBTOTAL(103,$D$8:D193),"")</f>
        <v>186</v>
      </c>
      <c r="B193" s="31" t="s">
        <v>392</v>
      </c>
      <c r="C193" s="32" t="s">
        <v>158</v>
      </c>
      <c r="D193" s="27" t="s">
        <v>26</v>
      </c>
      <c r="E193" s="43" t="s">
        <v>610</v>
      </c>
      <c r="F193" s="4" t="s">
        <v>15</v>
      </c>
      <c r="G193" s="4" t="s">
        <v>545</v>
      </c>
      <c r="H193" s="4">
        <v>4.25</v>
      </c>
      <c r="I193" s="32" t="s">
        <v>331</v>
      </c>
      <c r="J193" s="7"/>
      <c r="K193" s="7"/>
      <c r="L193" s="7" t="s">
        <v>12</v>
      </c>
      <c r="M193" s="7"/>
      <c r="N193" s="7"/>
      <c r="O193" s="7"/>
      <c r="P193" s="8"/>
      <c r="Q193" s="8"/>
      <c r="R193" s="4" t="s">
        <v>15</v>
      </c>
      <c r="S193" s="4" t="s">
        <v>331</v>
      </c>
      <c r="T193" s="4" t="s">
        <v>15</v>
      </c>
      <c r="U193" s="4" t="s">
        <v>545</v>
      </c>
      <c r="V193" s="4">
        <f t="shared" si="7"/>
        <v>52</v>
      </c>
      <c r="W193" s="39">
        <v>4.25</v>
      </c>
      <c r="Y193" s="29"/>
    </row>
    <row r="194" spans="1:25" ht="18" customHeight="1">
      <c r="A194" s="3">
        <f>IF(D194&lt;&gt;"",SUBTOTAL(103,$D$8:D194),"")</f>
        <v>187</v>
      </c>
      <c r="B194" s="30" t="s">
        <v>347</v>
      </c>
      <c r="C194" s="26" t="s">
        <v>348</v>
      </c>
      <c r="D194" s="27" t="s">
        <v>72</v>
      </c>
      <c r="E194" s="43" t="s">
        <v>672</v>
      </c>
      <c r="F194" s="4" t="s">
        <v>17</v>
      </c>
      <c r="G194" s="4" t="s">
        <v>547</v>
      </c>
      <c r="H194" s="4">
        <v>4.2</v>
      </c>
      <c r="I194" s="26" t="s">
        <v>331</v>
      </c>
      <c r="J194" s="7"/>
      <c r="K194" s="7"/>
      <c r="L194" s="7"/>
      <c r="M194" s="7"/>
      <c r="N194" s="7" t="s">
        <v>12</v>
      </c>
      <c r="O194" s="7"/>
      <c r="P194" s="8"/>
      <c r="Q194" s="8"/>
      <c r="R194" s="4" t="s">
        <v>17</v>
      </c>
      <c r="S194" s="4" t="s">
        <v>331</v>
      </c>
      <c r="T194" s="4" t="s">
        <v>17</v>
      </c>
      <c r="U194" s="4" t="s">
        <v>547</v>
      </c>
      <c r="V194" s="4">
        <f t="shared" si="7"/>
        <v>53</v>
      </c>
      <c r="W194" s="39">
        <v>4.2</v>
      </c>
      <c r="Y194" s="29"/>
    </row>
    <row r="195" spans="1:25" ht="18" customHeight="1">
      <c r="A195" s="3">
        <f>IF(D195&lt;&gt;"",SUBTOTAL(103,$D$8:D195),"")</f>
        <v>188</v>
      </c>
      <c r="B195" s="31" t="s">
        <v>116</v>
      </c>
      <c r="C195" s="44">
        <v>37327</v>
      </c>
      <c r="D195" s="27" t="s">
        <v>26</v>
      </c>
      <c r="E195" s="43" t="s">
        <v>693</v>
      </c>
      <c r="F195" s="4" t="s">
        <v>17</v>
      </c>
      <c r="G195" s="4" t="s">
        <v>547</v>
      </c>
      <c r="H195" s="4">
        <v>4.2</v>
      </c>
      <c r="I195" s="44" t="s">
        <v>139</v>
      </c>
      <c r="J195" s="7"/>
      <c r="K195" s="7"/>
      <c r="L195" s="7"/>
      <c r="M195" s="7"/>
      <c r="N195" s="7" t="s">
        <v>12</v>
      </c>
      <c r="O195" s="7"/>
      <c r="P195" s="8"/>
      <c r="Q195" s="8"/>
      <c r="R195" s="4" t="s">
        <v>17</v>
      </c>
      <c r="S195" s="4" t="s">
        <v>139</v>
      </c>
      <c r="T195" s="4" t="s">
        <v>17</v>
      </c>
      <c r="U195" s="4" t="s">
        <v>547</v>
      </c>
      <c r="V195" s="4">
        <f t="shared" si="7"/>
        <v>54</v>
      </c>
      <c r="W195" s="39">
        <v>4.2</v>
      </c>
      <c r="Y195" s="29"/>
    </row>
    <row r="196" spans="1:25" ht="18" customHeight="1">
      <c r="A196" s="3">
        <f>IF(D196&lt;&gt;"",SUBTOTAL(103,$D$8:D196),"")</f>
        <v>189</v>
      </c>
      <c r="B196" s="47" t="s">
        <v>355</v>
      </c>
      <c r="C196" s="32" t="s">
        <v>356</v>
      </c>
      <c r="D196" s="27" t="s">
        <v>26</v>
      </c>
      <c r="E196" s="43" t="s">
        <v>591</v>
      </c>
      <c r="F196" s="4" t="s">
        <v>14</v>
      </c>
      <c r="G196" s="4" t="s">
        <v>544</v>
      </c>
      <c r="H196" s="4">
        <v>4</v>
      </c>
      <c r="I196" s="32" t="s">
        <v>331</v>
      </c>
      <c r="J196" s="7"/>
      <c r="K196" s="7" t="s">
        <v>12</v>
      </c>
      <c r="L196" s="7"/>
      <c r="M196" s="7"/>
      <c r="N196" s="7"/>
      <c r="O196" s="7"/>
      <c r="P196" s="8"/>
      <c r="Q196" s="8"/>
      <c r="R196" s="4" t="s">
        <v>14</v>
      </c>
      <c r="S196" s="4" t="s">
        <v>331</v>
      </c>
      <c r="T196" s="4" t="s">
        <v>14</v>
      </c>
      <c r="U196" s="4" t="s">
        <v>544</v>
      </c>
      <c r="V196" s="4">
        <f t="shared" si="7"/>
        <v>55</v>
      </c>
      <c r="W196" s="39">
        <v>4</v>
      </c>
      <c r="Y196" s="29"/>
    </row>
    <row r="197" spans="1:25" ht="18" customHeight="1">
      <c r="A197" s="3">
        <f>IF(D197&lt;&gt;"",SUBTOTAL(103,$D$8:D197),"")</f>
        <v>190</v>
      </c>
      <c r="B197" s="53" t="s">
        <v>384</v>
      </c>
      <c r="C197" s="29" t="s">
        <v>385</v>
      </c>
      <c r="D197" s="27" t="s">
        <v>26</v>
      </c>
      <c r="E197" s="43" t="s">
        <v>607</v>
      </c>
      <c r="F197" s="4" t="s">
        <v>15</v>
      </c>
      <c r="G197" s="4" t="s">
        <v>545</v>
      </c>
      <c r="H197" s="4">
        <v>4</v>
      </c>
      <c r="I197" s="29" t="s">
        <v>331</v>
      </c>
      <c r="J197" s="7"/>
      <c r="K197" s="7"/>
      <c r="L197" s="7" t="s">
        <v>12</v>
      </c>
      <c r="M197" s="7"/>
      <c r="N197" s="7"/>
      <c r="O197" s="7"/>
      <c r="P197" s="8"/>
      <c r="Q197" s="8"/>
      <c r="R197" s="4" t="s">
        <v>15</v>
      </c>
      <c r="S197" s="4" t="s">
        <v>331</v>
      </c>
      <c r="T197" s="4" t="s">
        <v>15</v>
      </c>
      <c r="U197" s="4" t="s">
        <v>545</v>
      </c>
      <c r="V197" s="4">
        <f t="shared" si="7"/>
        <v>56</v>
      </c>
      <c r="W197" s="39">
        <v>4</v>
      </c>
      <c r="Y197" s="29"/>
    </row>
    <row r="198" spans="1:25" ht="18" customHeight="1">
      <c r="A198" s="3">
        <f>IF(D198&lt;&gt;"",SUBTOTAL(103,$D$8:D198),"")</f>
        <v>191</v>
      </c>
      <c r="B198" s="47" t="s">
        <v>64</v>
      </c>
      <c r="C198" s="44">
        <v>37433</v>
      </c>
      <c r="D198" s="27" t="s">
        <v>26</v>
      </c>
      <c r="E198" s="43" t="s">
        <v>625</v>
      </c>
      <c r="F198" s="4" t="s">
        <v>15</v>
      </c>
      <c r="G198" s="4" t="s">
        <v>545</v>
      </c>
      <c r="H198" s="4">
        <v>4</v>
      </c>
      <c r="I198" s="44" t="s">
        <v>117</v>
      </c>
      <c r="J198" s="7"/>
      <c r="K198" s="7"/>
      <c r="L198" s="7" t="s">
        <v>12</v>
      </c>
      <c r="M198" s="7"/>
      <c r="N198" s="7"/>
      <c r="O198" s="7"/>
      <c r="P198" s="8"/>
      <c r="Q198" s="8"/>
      <c r="R198" s="4" t="s">
        <v>15</v>
      </c>
      <c r="S198" s="4" t="s">
        <v>117</v>
      </c>
      <c r="T198" s="4" t="s">
        <v>15</v>
      </c>
      <c r="U198" s="4" t="s">
        <v>545</v>
      </c>
      <c r="V198" s="4">
        <f t="shared" si="7"/>
        <v>57</v>
      </c>
      <c r="W198" s="39">
        <v>4</v>
      </c>
      <c r="Y198" s="29"/>
    </row>
    <row r="199" spans="1:25" ht="18" customHeight="1">
      <c r="A199" s="3">
        <f>IF(D199&lt;&gt;"",SUBTOTAL(103,$D$8:D199),"")</f>
        <v>192</v>
      </c>
      <c r="B199" s="53" t="s">
        <v>336</v>
      </c>
      <c r="C199" s="26">
        <v>37413</v>
      </c>
      <c r="D199" s="27" t="s">
        <v>54</v>
      </c>
      <c r="E199" s="43" t="s">
        <v>645</v>
      </c>
      <c r="F199" s="4" t="s">
        <v>16</v>
      </c>
      <c r="G199" s="4" t="s">
        <v>546</v>
      </c>
      <c r="H199" s="4">
        <v>4</v>
      </c>
      <c r="I199" s="26" t="s">
        <v>331</v>
      </c>
      <c r="J199" s="7"/>
      <c r="K199" s="7"/>
      <c r="L199" s="7"/>
      <c r="M199" s="7" t="s">
        <v>12</v>
      </c>
      <c r="N199" s="7"/>
      <c r="O199" s="7"/>
      <c r="P199" s="8"/>
      <c r="Q199" s="8"/>
      <c r="R199" s="4" t="s">
        <v>16</v>
      </c>
      <c r="S199" s="4" t="s">
        <v>331</v>
      </c>
      <c r="T199" s="4" t="s">
        <v>16</v>
      </c>
      <c r="U199" s="4" t="s">
        <v>546</v>
      </c>
      <c r="V199" s="4">
        <f t="shared" si="7"/>
        <v>58</v>
      </c>
      <c r="W199" s="39">
        <v>4</v>
      </c>
      <c r="Y199" s="29"/>
    </row>
    <row r="200" spans="1:25" ht="18" customHeight="1">
      <c r="A200" s="3">
        <f>IF(D200&lt;&gt;"",SUBTOTAL(103,$D$8:D200),"")</f>
        <v>193</v>
      </c>
      <c r="B200" s="53" t="s">
        <v>51</v>
      </c>
      <c r="C200" s="44">
        <v>37401</v>
      </c>
      <c r="D200" s="27" t="s">
        <v>26</v>
      </c>
      <c r="E200" s="43" t="s">
        <v>707</v>
      </c>
      <c r="F200" s="4" t="s">
        <v>20</v>
      </c>
      <c r="G200" s="4" t="s">
        <v>548</v>
      </c>
      <c r="H200" s="4">
        <v>4</v>
      </c>
      <c r="I200" s="44" t="s">
        <v>117</v>
      </c>
      <c r="J200" s="7"/>
      <c r="K200" s="7"/>
      <c r="L200" s="7"/>
      <c r="M200" s="7"/>
      <c r="N200" s="7"/>
      <c r="O200" s="7" t="s">
        <v>12</v>
      </c>
      <c r="P200" s="8"/>
      <c r="Q200" s="8"/>
      <c r="R200" s="4" t="s">
        <v>20</v>
      </c>
      <c r="S200" s="4" t="s">
        <v>117</v>
      </c>
      <c r="T200" s="4" t="s">
        <v>20</v>
      </c>
      <c r="U200" s="4" t="s">
        <v>548</v>
      </c>
      <c r="V200" s="4">
        <f t="shared" si="7"/>
        <v>59</v>
      </c>
      <c r="W200" s="39">
        <v>4</v>
      </c>
      <c r="Y200" s="29"/>
    </row>
    <row r="201" spans="1:25" ht="18" customHeight="1">
      <c r="A201" s="3">
        <f>IF(D201&lt;&gt;"",SUBTOTAL(103,$D$8:D201),"")</f>
        <v>194</v>
      </c>
      <c r="B201" s="47" t="s">
        <v>369</v>
      </c>
      <c r="C201" s="32" t="s">
        <v>370</v>
      </c>
      <c r="D201" s="27" t="s">
        <v>68</v>
      </c>
      <c r="E201" s="43" t="s">
        <v>734</v>
      </c>
      <c r="F201" s="4" t="s">
        <v>19</v>
      </c>
      <c r="G201" s="4" t="s">
        <v>549</v>
      </c>
      <c r="H201" s="4">
        <v>4</v>
      </c>
      <c r="I201" s="32" t="s">
        <v>331</v>
      </c>
      <c r="J201" s="7"/>
      <c r="K201" s="7"/>
      <c r="L201" s="7"/>
      <c r="M201" s="7"/>
      <c r="N201" s="7"/>
      <c r="O201" s="7"/>
      <c r="P201" s="8" t="s">
        <v>12</v>
      </c>
      <c r="Q201" s="8"/>
      <c r="R201" s="4" t="s">
        <v>19</v>
      </c>
      <c r="S201" s="4" t="s">
        <v>331</v>
      </c>
      <c r="T201" s="4" t="s">
        <v>19</v>
      </c>
      <c r="U201" s="4" t="s">
        <v>549</v>
      </c>
      <c r="V201" s="4">
        <f t="shared" si="7"/>
        <v>60</v>
      </c>
      <c r="W201" s="39">
        <v>4</v>
      </c>
      <c r="Y201" s="29"/>
    </row>
    <row r="202" spans="1:25" ht="18" customHeight="1">
      <c r="A202" s="3">
        <f>IF(D202&lt;&gt;"",SUBTOTAL(103,$D$8:D202),"")</f>
        <v>195</v>
      </c>
      <c r="B202" s="53" t="s">
        <v>49</v>
      </c>
      <c r="C202" s="26">
        <v>37405</v>
      </c>
      <c r="D202" s="27" t="s">
        <v>68</v>
      </c>
      <c r="E202" s="43" t="s">
        <v>738</v>
      </c>
      <c r="F202" s="4" t="s">
        <v>19</v>
      </c>
      <c r="G202" s="4" t="s">
        <v>549</v>
      </c>
      <c r="H202" s="4">
        <v>4</v>
      </c>
      <c r="I202" s="26" t="s">
        <v>117</v>
      </c>
      <c r="J202" s="7"/>
      <c r="K202" s="7"/>
      <c r="L202" s="7"/>
      <c r="M202" s="7"/>
      <c r="N202" s="7"/>
      <c r="O202" s="7"/>
      <c r="P202" s="8" t="s">
        <v>12</v>
      </c>
      <c r="Q202" s="8"/>
      <c r="R202" s="4" t="s">
        <v>19</v>
      </c>
      <c r="S202" s="4" t="s">
        <v>117</v>
      </c>
      <c r="T202" s="4" t="s">
        <v>19</v>
      </c>
      <c r="U202" s="4" t="s">
        <v>549</v>
      </c>
      <c r="V202" s="4">
        <f t="shared" si="7"/>
        <v>61</v>
      </c>
      <c r="W202" s="39">
        <v>4</v>
      </c>
      <c r="Y202" s="29"/>
    </row>
    <row r="203" spans="1:25" ht="18" customHeight="1">
      <c r="A203" s="3">
        <f>IF(D203&lt;&gt;"",SUBTOTAL(103,$D$8:D203),"")</f>
        <v>196</v>
      </c>
      <c r="B203" s="53" t="s">
        <v>346</v>
      </c>
      <c r="C203" s="26">
        <v>37441</v>
      </c>
      <c r="D203" s="27" t="s">
        <v>26</v>
      </c>
      <c r="E203" s="43" t="s">
        <v>689</v>
      </c>
      <c r="F203" s="4" t="s">
        <v>17</v>
      </c>
      <c r="G203" s="4" t="s">
        <v>547</v>
      </c>
      <c r="H203" s="4">
        <v>3.6</v>
      </c>
      <c r="I203" s="26" t="s">
        <v>331</v>
      </c>
      <c r="J203" s="7"/>
      <c r="K203" s="7"/>
      <c r="L203" s="7"/>
      <c r="M203" s="7"/>
      <c r="N203" s="7" t="s">
        <v>12</v>
      </c>
      <c r="O203" s="7"/>
      <c r="P203" s="8"/>
      <c r="Q203" s="8"/>
      <c r="R203" s="4" t="s">
        <v>17</v>
      </c>
      <c r="S203" s="4" t="s">
        <v>331</v>
      </c>
      <c r="T203" s="4" t="s">
        <v>17</v>
      </c>
      <c r="U203" s="4" t="s">
        <v>547</v>
      </c>
      <c r="V203" s="4">
        <f t="shared" si="7"/>
        <v>62</v>
      </c>
      <c r="W203" s="39">
        <v>3.6</v>
      </c>
      <c r="Y203" s="29"/>
    </row>
    <row r="204" spans="1:25" ht="18" customHeight="1">
      <c r="A204" s="3">
        <f>IF(D204&lt;&gt;"",SUBTOTAL(103,$D$7:D204),"")</f>
        <v>197</v>
      </c>
      <c r="B204" s="53" t="s">
        <v>464</v>
      </c>
      <c r="C204" s="30"/>
      <c r="D204" s="27" t="s">
        <v>26</v>
      </c>
      <c r="E204" s="43" t="s">
        <v>622</v>
      </c>
      <c r="F204" s="4" t="s">
        <v>15</v>
      </c>
      <c r="G204" s="4" t="s">
        <v>545</v>
      </c>
      <c r="H204" s="4">
        <v>3.5</v>
      </c>
      <c r="I204" s="27" t="s">
        <v>443</v>
      </c>
      <c r="J204" s="7"/>
      <c r="K204" s="7"/>
      <c r="L204" s="7" t="s">
        <v>12</v>
      </c>
      <c r="M204" s="7"/>
      <c r="N204" s="7"/>
      <c r="O204" s="7"/>
      <c r="P204" s="8"/>
      <c r="Q204" s="8"/>
      <c r="R204" s="4" t="s">
        <v>15</v>
      </c>
      <c r="S204" s="4" t="s">
        <v>443</v>
      </c>
      <c r="T204" s="4" t="s">
        <v>15</v>
      </c>
      <c r="U204" s="4" t="s">
        <v>545</v>
      </c>
      <c r="V204" s="4">
        <f t="shared" si="7"/>
        <v>63</v>
      </c>
      <c r="W204" s="39">
        <v>3.5</v>
      </c>
      <c r="Y204" s="29"/>
    </row>
    <row r="205" spans="1:25" ht="18" customHeight="1">
      <c r="A205" s="3">
        <f>IF(D205&lt;&gt;"",SUBTOTAL(103,$D$7:D205),"")</f>
        <v>198</v>
      </c>
      <c r="B205" s="47" t="s">
        <v>494</v>
      </c>
      <c r="C205" s="31"/>
      <c r="D205" s="27" t="s">
        <v>450</v>
      </c>
      <c r="E205" s="43" t="s">
        <v>712</v>
      </c>
      <c r="F205" s="4" t="s">
        <v>20</v>
      </c>
      <c r="G205" s="4" t="s">
        <v>548</v>
      </c>
      <c r="H205" s="4">
        <v>3.5</v>
      </c>
      <c r="I205" s="45" t="s">
        <v>443</v>
      </c>
      <c r="J205" s="7"/>
      <c r="K205" s="7"/>
      <c r="L205" s="7"/>
      <c r="M205" s="7"/>
      <c r="N205" s="7"/>
      <c r="O205" s="7" t="s">
        <v>12</v>
      </c>
      <c r="P205" s="8"/>
      <c r="Q205" s="8"/>
      <c r="R205" s="4" t="s">
        <v>20</v>
      </c>
      <c r="S205" s="4" t="s">
        <v>443</v>
      </c>
      <c r="T205" s="4" t="s">
        <v>20</v>
      </c>
      <c r="U205" s="4" t="s">
        <v>548</v>
      </c>
      <c r="V205" s="4">
        <f t="shared" si="7"/>
        <v>64</v>
      </c>
      <c r="W205" s="39">
        <v>3.5</v>
      </c>
      <c r="Y205" s="29"/>
    </row>
    <row r="206" spans="1:25" ht="18" customHeight="1">
      <c r="A206" s="3">
        <f>IF(D206&lt;&gt;"",SUBTOTAL(103,$D$8:D206),"")</f>
        <v>199</v>
      </c>
      <c r="B206" s="30" t="s">
        <v>373</v>
      </c>
      <c r="C206" s="29" t="s">
        <v>374</v>
      </c>
      <c r="D206" s="27" t="s">
        <v>26</v>
      </c>
      <c r="E206" s="43" t="s">
        <v>718</v>
      </c>
      <c r="F206" s="4" t="s">
        <v>19</v>
      </c>
      <c r="G206" s="4" t="s">
        <v>549</v>
      </c>
      <c r="H206" s="4">
        <v>3.5</v>
      </c>
      <c r="I206" s="29" t="s">
        <v>331</v>
      </c>
      <c r="J206" s="7"/>
      <c r="K206" s="7"/>
      <c r="L206" s="7"/>
      <c r="M206" s="7"/>
      <c r="N206" s="7"/>
      <c r="O206" s="7"/>
      <c r="P206" s="8" t="s">
        <v>12</v>
      </c>
      <c r="Q206" s="8"/>
      <c r="R206" s="4" t="s">
        <v>19</v>
      </c>
      <c r="S206" s="4" t="s">
        <v>331</v>
      </c>
      <c r="T206" s="4" t="s">
        <v>19</v>
      </c>
      <c r="U206" s="4" t="s">
        <v>549</v>
      </c>
      <c r="V206" s="4">
        <f t="shared" si="7"/>
        <v>65</v>
      </c>
      <c r="W206" s="39">
        <v>3.5</v>
      </c>
      <c r="Y206" s="29"/>
    </row>
    <row r="207" spans="1:25" ht="18" customHeight="1">
      <c r="A207" s="3">
        <f>IF(D207&lt;&gt;"",SUBTOTAL(103,$D$8:D207),"")</f>
        <v>200</v>
      </c>
      <c r="B207" s="31" t="s">
        <v>46</v>
      </c>
      <c r="C207" s="44">
        <v>37525</v>
      </c>
      <c r="D207" s="27" t="s">
        <v>26</v>
      </c>
      <c r="E207" s="43" t="s">
        <v>724</v>
      </c>
      <c r="F207" s="4" t="s">
        <v>19</v>
      </c>
      <c r="G207" s="4" t="s">
        <v>549</v>
      </c>
      <c r="H207" s="4">
        <v>3.5</v>
      </c>
      <c r="I207" s="44" t="s">
        <v>117</v>
      </c>
      <c r="J207" s="7"/>
      <c r="K207" s="7"/>
      <c r="L207" s="7"/>
      <c r="M207" s="7"/>
      <c r="N207" s="7"/>
      <c r="O207" s="7"/>
      <c r="P207" s="8" t="s">
        <v>12</v>
      </c>
      <c r="Q207" s="8"/>
      <c r="R207" s="4" t="s">
        <v>19</v>
      </c>
      <c r="S207" s="4" t="s">
        <v>117</v>
      </c>
      <c r="T207" s="4" t="s">
        <v>19</v>
      </c>
      <c r="U207" s="4" t="s">
        <v>549</v>
      </c>
      <c r="V207" s="4">
        <f t="shared" si="7"/>
        <v>66</v>
      </c>
      <c r="W207" s="39">
        <v>3.5</v>
      </c>
      <c r="Y207" s="29"/>
    </row>
    <row r="208" spans="1:25" ht="18" customHeight="1">
      <c r="A208" s="3">
        <f>IF(D208&lt;&gt;"",SUBTOTAL(103,$D$8:D208),"")</f>
        <v>201</v>
      </c>
      <c r="B208" s="30" t="s">
        <v>154</v>
      </c>
      <c r="C208" s="26">
        <v>37534</v>
      </c>
      <c r="D208" s="27" t="s">
        <v>26</v>
      </c>
      <c r="E208" s="43" t="s">
        <v>690</v>
      </c>
      <c r="F208" s="4" t="s">
        <v>17</v>
      </c>
      <c r="G208" s="4" t="s">
        <v>547</v>
      </c>
      <c r="H208" s="4">
        <v>3.4</v>
      </c>
      <c r="I208" s="26" t="s">
        <v>139</v>
      </c>
      <c r="J208" s="7"/>
      <c r="K208" s="7"/>
      <c r="L208" s="7"/>
      <c r="M208" s="7"/>
      <c r="N208" s="7" t="s">
        <v>12</v>
      </c>
      <c r="O208" s="7"/>
      <c r="P208" s="8"/>
      <c r="Q208" s="8"/>
      <c r="R208" s="4" t="s">
        <v>17</v>
      </c>
      <c r="S208" s="4" t="s">
        <v>139</v>
      </c>
      <c r="T208" s="4" t="s">
        <v>17</v>
      </c>
      <c r="U208" s="4" t="s">
        <v>547</v>
      </c>
      <c r="V208" s="4">
        <f t="shared" si="7"/>
        <v>67</v>
      </c>
      <c r="W208" s="39">
        <v>3.4</v>
      </c>
      <c r="Y208" s="29"/>
    </row>
    <row r="209" spans="1:25" ht="18" customHeight="1">
      <c r="A209" s="3">
        <f>IF(D209&lt;&gt;"",SUBTOTAL(103,$D$8:D209),"")</f>
        <v>202</v>
      </c>
      <c r="B209" s="31" t="s">
        <v>152</v>
      </c>
      <c r="C209" s="44">
        <v>37593</v>
      </c>
      <c r="D209" s="27" t="s">
        <v>26</v>
      </c>
      <c r="E209" s="43" t="s">
        <v>666</v>
      </c>
      <c r="F209" s="4" t="s">
        <v>17</v>
      </c>
      <c r="G209" s="4" t="s">
        <v>547</v>
      </c>
      <c r="H209" s="4">
        <v>3</v>
      </c>
      <c r="I209" s="44" t="s">
        <v>139</v>
      </c>
      <c r="J209" s="7"/>
      <c r="K209" s="7"/>
      <c r="L209" s="7"/>
      <c r="M209" s="7"/>
      <c r="N209" s="7" t="s">
        <v>12</v>
      </c>
      <c r="O209" s="7"/>
      <c r="P209" s="8"/>
      <c r="Q209" s="8"/>
      <c r="R209" s="4" t="s">
        <v>17</v>
      </c>
      <c r="S209" s="4" t="s">
        <v>139</v>
      </c>
      <c r="T209" s="4" t="s">
        <v>17</v>
      </c>
      <c r="U209" s="4" t="s">
        <v>547</v>
      </c>
      <c r="V209" s="4">
        <f t="shared" si="7"/>
        <v>68</v>
      </c>
      <c r="W209" s="39">
        <v>3</v>
      </c>
      <c r="Y209" s="29"/>
    </row>
    <row r="210" spans="1:25" ht="18" customHeight="1">
      <c r="A210" s="3">
        <f>IF(D210&lt;&gt;"",SUBTOTAL(103,$D$8:D210),"")</f>
        <v>203</v>
      </c>
      <c r="B210" s="30" t="s">
        <v>375</v>
      </c>
      <c r="C210" s="29" t="s">
        <v>376</v>
      </c>
      <c r="D210" s="27" t="s">
        <v>54</v>
      </c>
      <c r="E210" s="43" t="s">
        <v>722</v>
      </c>
      <c r="F210" s="4" t="s">
        <v>19</v>
      </c>
      <c r="G210" s="4" t="s">
        <v>549</v>
      </c>
      <c r="H210" s="4">
        <v>3</v>
      </c>
      <c r="I210" s="29" t="s">
        <v>331</v>
      </c>
      <c r="J210" s="7"/>
      <c r="K210" s="7"/>
      <c r="L210" s="7"/>
      <c r="M210" s="7"/>
      <c r="N210" s="7"/>
      <c r="O210" s="7"/>
      <c r="P210" s="8" t="s">
        <v>12</v>
      </c>
      <c r="Q210" s="8"/>
      <c r="R210" s="4" t="s">
        <v>19</v>
      </c>
      <c r="S210" s="4" t="s">
        <v>331</v>
      </c>
      <c r="T210" s="4" t="s">
        <v>19</v>
      </c>
      <c r="U210" s="4" t="s">
        <v>549</v>
      </c>
      <c r="V210" s="4">
        <f aca="true" t="shared" si="8" ref="V210:V216">V209+1</f>
        <v>69</v>
      </c>
      <c r="W210" s="39">
        <v>3</v>
      </c>
      <c r="Y210" s="29"/>
    </row>
    <row r="211" spans="1:25" ht="18" customHeight="1">
      <c r="A211" s="3">
        <f>IF(D211&lt;&gt;"",SUBTOTAL(103,$D$8:D211),"")</f>
        <v>204</v>
      </c>
      <c r="B211" s="30" t="s">
        <v>247</v>
      </c>
      <c r="C211" s="26">
        <v>37445</v>
      </c>
      <c r="D211" s="27" t="s">
        <v>244</v>
      </c>
      <c r="E211" s="43" t="s">
        <v>726</v>
      </c>
      <c r="F211" s="4" t="s">
        <v>19</v>
      </c>
      <c r="G211" s="4" t="s">
        <v>549</v>
      </c>
      <c r="H211" s="4">
        <v>3</v>
      </c>
      <c r="I211" s="26" t="s">
        <v>279</v>
      </c>
      <c r="J211" s="7"/>
      <c r="K211" s="7"/>
      <c r="L211" s="7"/>
      <c r="M211" s="7"/>
      <c r="N211" s="7"/>
      <c r="O211" s="7"/>
      <c r="P211" s="8" t="s">
        <v>12</v>
      </c>
      <c r="Q211" s="8"/>
      <c r="R211" s="4" t="s">
        <v>19</v>
      </c>
      <c r="S211" s="4" t="s">
        <v>279</v>
      </c>
      <c r="T211" s="4" t="s">
        <v>19</v>
      </c>
      <c r="U211" s="4" t="s">
        <v>549</v>
      </c>
      <c r="V211" s="4">
        <f t="shared" si="8"/>
        <v>70</v>
      </c>
      <c r="W211" s="39">
        <v>3</v>
      </c>
      <c r="Y211" s="29"/>
    </row>
    <row r="212" spans="1:25" ht="18" customHeight="1">
      <c r="A212" s="3">
        <f>IF(D212&lt;&gt;"",SUBTOTAL(103,$D$8:D212),"")</f>
        <v>205</v>
      </c>
      <c r="B212" s="30" t="s">
        <v>371</v>
      </c>
      <c r="C212" s="29" t="s">
        <v>372</v>
      </c>
      <c r="D212" s="27" t="s">
        <v>68</v>
      </c>
      <c r="E212" s="43" t="s">
        <v>728</v>
      </c>
      <c r="F212" s="4" t="s">
        <v>19</v>
      </c>
      <c r="G212" s="4" t="s">
        <v>549</v>
      </c>
      <c r="H212" s="4">
        <v>3</v>
      </c>
      <c r="I212" s="29" t="s">
        <v>331</v>
      </c>
      <c r="J212" s="7"/>
      <c r="K212" s="7"/>
      <c r="L212" s="7"/>
      <c r="M212" s="7"/>
      <c r="N212" s="7"/>
      <c r="O212" s="7"/>
      <c r="P212" s="8" t="s">
        <v>12</v>
      </c>
      <c r="Q212" s="8"/>
      <c r="R212" s="4" t="s">
        <v>19</v>
      </c>
      <c r="S212" s="4" t="s">
        <v>331</v>
      </c>
      <c r="T212" s="4" t="s">
        <v>19</v>
      </c>
      <c r="U212" s="4" t="s">
        <v>549</v>
      </c>
      <c r="V212" s="4">
        <f t="shared" si="8"/>
        <v>71</v>
      </c>
      <c r="W212" s="39">
        <v>3</v>
      </c>
      <c r="Y212" s="29"/>
    </row>
    <row r="213" spans="1:25" ht="18" customHeight="1">
      <c r="A213" s="3">
        <f>IF(D213&lt;&gt;"",SUBTOTAL(103,$D$8:D213),"")</f>
        <v>206</v>
      </c>
      <c r="B213" s="30" t="s">
        <v>48</v>
      </c>
      <c r="C213" s="26">
        <v>37472</v>
      </c>
      <c r="D213" s="27" t="s">
        <v>72</v>
      </c>
      <c r="E213" s="43" t="s">
        <v>732</v>
      </c>
      <c r="F213" s="4" t="s">
        <v>19</v>
      </c>
      <c r="G213" s="4" t="s">
        <v>549</v>
      </c>
      <c r="H213" s="4">
        <v>3</v>
      </c>
      <c r="I213" s="26" t="s">
        <v>117</v>
      </c>
      <c r="J213" s="7"/>
      <c r="K213" s="7"/>
      <c r="L213" s="7"/>
      <c r="M213" s="7"/>
      <c r="N213" s="7"/>
      <c r="O213" s="7"/>
      <c r="P213" s="8" t="s">
        <v>12</v>
      </c>
      <c r="Q213" s="8"/>
      <c r="R213" s="4" t="s">
        <v>19</v>
      </c>
      <c r="S213" s="4" t="s">
        <v>117</v>
      </c>
      <c r="T213" s="4" t="s">
        <v>19</v>
      </c>
      <c r="U213" s="4" t="s">
        <v>549</v>
      </c>
      <c r="V213" s="4">
        <f t="shared" si="8"/>
        <v>72</v>
      </c>
      <c r="W213" s="39">
        <v>3</v>
      </c>
      <c r="Y213" s="29"/>
    </row>
    <row r="214" spans="1:25" ht="18" customHeight="1">
      <c r="A214" s="3">
        <f>IF(D214&lt;&gt;"",SUBTOTAL(103,$D$8:D214),"")</f>
        <v>207</v>
      </c>
      <c r="B214" s="30" t="s">
        <v>159</v>
      </c>
      <c r="C214" s="32" t="s">
        <v>160</v>
      </c>
      <c r="D214" s="27" t="s">
        <v>26</v>
      </c>
      <c r="E214" s="43" t="s">
        <v>592</v>
      </c>
      <c r="F214" s="4" t="s">
        <v>14</v>
      </c>
      <c r="G214" s="4" t="s">
        <v>544</v>
      </c>
      <c r="H214" s="4">
        <v>2.75</v>
      </c>
      <c r="I214" s="32" t="s">
        <v>139</v>
      </c>
      <c r="J214" s="7"/>
      <c r="K214" s="7" t="s">
        <v>12</v>
      </c>
      <c r="L214" s="7"/>
      <c r="M214" s="7"/>
      <c r="N214" s="7"/>
      <c r="O214" s="7"/>
      <c r="P214" s="8"/>
      <c r="Q214" s="8"/>
      <c r="R214" s="4" t="s">
        <v>14</v>
      </c>
      <c r="S214" s="4" t="s">
        <v>139</v>
      </c>
      <c r="T214" s="4" t="s">
        <v>14</v>
      </c>
      <c r="U214" s="4" t="s">
        <v>544</v>
      </c>
      <c r="V214" s="4">
        <f t="shared" si="8"/>
        <v>73</v>
      </c>
      <c r="W214" s="39">
        <v>2.75</v>
      </c>
      <c r="Y214" s="29"/>
    </row>
    <row r="215" spans="1:25" ht="18" customHeight="1">
      <c r="A215" s="3">
        <f>IF(D215&lt;&gt;"",SUBTOTAL(103,$D$8:D215),"")</f>
        <v>208</v>
      </c>
      <c r="B215" s="31" t="s">
        <v>390</v>
      </c>
      <c r="C215" s="32" t="s">
        <v>391</v>
      </c>
      <c r="D215" s="27" t="s">
        <v>26</v>
      </c>
      <c r="E215" s="43" t="s">
        <v>619</v>
      </c>
      <c r="F215" s="4" t="s">
        <v>15</v>
      </c>
      <c r="G215" s="4" t="s">
        <v>545</v>
      </c>
      <c r="H215" s="4">
        <v>2.5</v>
      </c>
      <c r="I215" s="32" t="s">
        <v>331</v>
      </c>
      <c r="J215" s="7"/>
      <c r="K215" s="7"/>
      <c r="L215" s="7" t="s">
        <v>12</v>
      </c>
      <c r="M215" s="7"/>
      <c r="N215" s="7"/>
      <c r="O215" s="7"/>
      <c r="P215" s="8"/>
      <c r="Q215" s="8"/>
      <c r="R215" s="4" t="s">
        <v>15</v>
      </c>
      <c r="S215" s="4" t="s">
        <v>331</v>
      </c>
      <c r="T215" s="4" t="s">
        <v>15</v>
      </c>
      <c r="U215" s="4" t="s">
        <v>545</v>
      </c>
      <c r="V215" s="4">
        <f t="shared" si="8"/>
        <v>74</v>
      </c>
      <c r="W215" s="39">
        <v>2.5</v>
      </c>
      <c r="Y215" s="29"/>
    </row>
    <row r="216" spans="1:25" ht="18" customHeight="1">
      <c r="A216" s="3">
        <f>IF(D216&lt;&gt;"",SUBTOTAL(103,$D$8:D216),"")</f>
        <v>209</v>
      </c>
      <c r="B216" s="30" t="s">
        <v>45</v>
      </c>
      <c r="C216" s="26">
        <v>37579</v>
      </c>
      <c r="D216" s="27" t="s">
        <v>68</v>
      </c>
      <c r="E216" s="43" t="s">
        <v>723</v>
      </c>
      <c r="F216" s="4" t="s">
        <v>19</v>
      </c>
      <c r="G216" s="4" t="s">
        <v>549</v>
      </c>
      <c r="H216" s="4">
        <v>2.5</v>
      </c>
      <c r="I216" s="26" t="s">
        <v>117</v>
      </c>
      <c r="J216" s="7"/>
      <c r="K216" s="7"/>
      <c r="L216" s="7"/>
      <c r="M216" s="7"/>
      <c r="N216" s="7"/>
      <c r="O216" s="7"/>
      <c r="P216" s="8" t="s">
        <v>12</v>
      </c>
      <c r="Q216" s="8"/>
      <c r="R216" s="4" t="s">
        <v>19</v>
      </c>
      <c r="S216" s="4" t="s">
        <v>117</v>
      </c>
      <c r="T216" s="4" t="s">
        <v>19</v>
      </c>
      <c r="U216" s="4" t="s">
        <v>549</v>
      </c>
      <c r="V216" s="4">
        <f t="shared" si="8"/>
        <v>75</v>
      </c>
      <c r="W216" s="39">
        <v>2.5</v>
      </c>
      <c r="Y216" s="29"/>
    </row>
    <row r="217" spans="1:25" ht="18" customHeight="1">
      <c r="A217" s="3">
        <f>IF(D217&lt;&gt;"",SUBTOTAL(103,$D$8:D217),"")</f>
        <v>210</v>
      </c>
      <c r="B217" s="30" t="s">
        <v>365</v>
      </c>
      <c r="C217" s="29" t="s">
        <v>366</v>
      </c>
      <c r="D217" s="27" t="s">
        <v>72</v>
      </c>
      <c r="E217" s="43" t="s">
        <v>552</v>
      </c>
      <c r="F217" s="4" t="s">
        <v>13</v>
      </c>
      <c r="G217" s="4" t="s">
        <v>543</v>
      </c>
      <c r="H217" s="4">
        <v>2</v>
      </c>
      <c r="I217" s="29" t="s">
        <v>331</v>
      </c>
      <c r="J217" s="7" t="s">
        <v>12</v>
      </c>
      <c r="K217" s="7"/>
      <c r="L217" s="7"/>
      <c r="M217" s="7"/>
      <c r="N217" s="7"/>
      <c r="O217" s="7"/>
      <c r="P217" s="8"/>
      <c r="Q217" s="8"/>
      <c r="R217" s="4" t="s">
        <v>13</v>
      </c>
      <c r="S217" s="4" t="s">
        <v>331</v>
      </c>
      <c r="T217" s="4" t="s">
        <v>13</v>
      </c>
      <c r="U217" s="4" t="s">
        <v>543</v>
      </c>
      <c r="V217" s="4">
        <v>6</v>
      </c>
      <c r="W217" s="39">
        <v>2</v>
      </c>
      <c r="Y217" s="29"/>
    </row>
    <row r="218" spans="1:25" ht="18" customHeight="1">
      <c r="A218" s="3">
        <f>IF(D218&lt;&gt;"",SUBTOTAL(103,$D$8:D218),"")</f>
        <v>211</v>
      </c>
      <c r="B218" s="31" t="s">
        <v>359</v>
      </c>
      <c r="C218" s="44">
        <v>37408</v>
      </c>
      <c r="D218" s="27" t="s">
        <v>71</v>
      </c>
      <c r="E218" s="43" t="s">
        <v>597</v>
      </c>
      <c r="F218" s="4" t="s">
        <v>14</v>
      </c>
      <c r="G218" s="4" t="s">
        <v>544</v>
      </c>
      <c r="H218" s="4">
        <v>2</v>
      </c>
      <c r="I218" s="44" t="s">
        <v>331</v>
      </c>
      <c r="J218" s="7"/>
      <c r="K218" s="7" t="s">
        <v>12</v>
      </c>
      <c r="L218" s="7"/>
      <c r="M218" s="7"/>
      <c r="N218" s="7"/>
      <c r="O218" s="7"/>
      <c r="P218" s="8"/>
      <c r="Q218" s="8"/>
      <c r="R218" s="4" t="s">
        <v>14</v>
      </c>
      <c r="S218" s="4" t="s">
        <v>331</v>
      </c>
      <c r="T218" s="4" t="s">
        <v>14</v>
      </c>
      <c r="U218" s="4" t="s">
        <v>544</v>
      </c>
      <c r="V218" s="4">
        <f aca="true" t="shared" si="9" ref="V218:V225">V217+1</f>
        <v>7</v>
      </c>
      <c r="W218" s="39">
        <v>2</v>
      </c>
      <c r="Y218" s="29"/>
    </row>
    <row r="219" spans="1:25" ht="18" customHeight="1">
      <c r="A219" s="3">
        <f>IF(D219&lt;&gt;"",SUBTOTAL(103,$D$7:D219),"")</f>
        <v>212</v>
      </c>
      <c r="B219" s="47" t="s">
        <v>476</v>
      </c>
      <c r="C219" s="30"/>
      <c r="D219" s="27" t="s">
        <v>450</v>
      </c>
      <c r="E219" s="43" t="s">
        <v>716</v>
      </c>
      <c r="F219" s="4" t="s">
        <v>20</v>
      </c>
      <c r="G219" s="4" t="s">
        <v>548</v>
      </c>
      <c r="H219" s="4">
        <v>2</v>
      </c>
      <c r="I219" s="27" t="s">
        <v>443</v>
      </c>
      <c r="J219" s="7"/>
      <c r="K219" s="7"/>
      <c r="L219" s="7"/>
      <c r="M219" s="7"/>
      <c r="N219" s="7"/>
      <c r="O219" s="7" t="s">
        <v>12</v>
      </c>
      <c r="P219" s="8"/>
      <c r="Q219" s="8"/>
      <c r="R219" s="4" t="s">
        <v>20</v>
      </c>
      <c r="S219" s="4" t="s">
        <v>443</v>
      </c>
      <c r="T219" s="4" t="s">
        <v>20</v>
      </c>
      <c r="U219" s="4" t="s">
        <v>548</v>
      </c>
      <c r="V219" s="4">
        <f t="shared" si="9"/>
        <v>8</v>
      </c>
      <c r="W219" s="39">
        <v>2</v>
      </c>
      <c r="Y219" s="29"/>
    </row>
    <row r="220" spans="1:25" ht="18" customHeight="1">
      <c r="A220" s="3">
        <f>IF(D220&lt;&gt;"",SUBTOTAL(103,$D$7:D220),"")</f>
        <v>213</v>
      </c>
      <c r="B220" s="31" t="s">
        <v>449</v>
      </c>
      <c r="C220" s="31"/>
      <c r="D220" s="27" t="s">
        <v>450</v>
      </c>
      <c r="E220" s="43" t="s">
        <v>715</v>
      </c>
      <c r="F220" s="4" t="s">
        <v>20</v>
      </c>
      <c r="G220" s="4" t="s">
        <v>548</v>
      </c>
      <c r="H220" s="4">
        <v>1.5</v>
      </c>
      <c r="I220" s="45" t="s">
        <v>443</v>
      </c>
      <c r="J220" s="7"/>
      <c r="K220" s="7"/>
      <c r="L220" s="7"/>
      <c r="M220" s="7"/>
      <c r="N220" s="7"/>
      <c r="O220" s="7" t="s">
        <v>12</v>
      </c>
      <c r="P220" s="8"/>
      <c r="Q220" s="8"/>
      <c r="R220" s="4" t="s">
        <v>20</v>
      </c>
      <c r="S220" s="4" t="s">
        <v>443</v>
      </c>
      <c r="T220" s="4" t="s">
        <v>20</v>
      </c>
      <c r="U220" s="4" t="s">
        <v>548</v>
      </c>
      <c r="V220" s="4">
        <f t="shared" si="9"/>
        <v>9</v>
      </c>
      <c r="W220" s="39">
        <v>1.5</v>
      </c>
      <c r="Y220" s="29"/>
    </row>
    <row r="221" spans="1:25" ht="18" customHeight="1">
      <c r="A221" s="3">
        <f>IF(D221&lt;&gt;"",SUBTOTAL(103,$D$8:D221),"")</f>
        <v>214</v>
      </c>
      <c r="B221" s="31" t="s">
        <v>165</v>
      </c>
      <c r="C221" s="32" t="s">
        <v>166</v>
      </c>
      <c r="D221" s="27" t="s">
        <v>26</v>
      </c>
      <c r="E221" s="43" t="s">
        <v>585</v>
      </c>
      <c r="F221" s="4" t="s">
        <v>14</v>
      </c>
      <c r="G221" s="4" t="s">
        <v>544</v>
      </c>
      <c r="H221" s="4">
        <v>1</v>
      </c>
      <c r="I221" s="32" t="s">
        <v>139</v>
      </c>
      <c r="J221" s="7"/>
      <c r="K221" s="7" t="s">
        <v>12</v>
      </c>
      <c r="L221" s="7"/>
      <c r="M221" s="7"/>
      <c r="N221" s="7"/>
      <c r="O221" s="7"/>
      <c r="P221" s="8"/>
      <c r="Q221" s="8"/>
      <c r="R221" s="4" t="s">
        <v>14</v>
      </c>
      <c r="S221" s="4" t="s">
        <v>139</v>
      </c>
      <c r="T221" s="4" t="s">
        <v>14</v>
      </c>
      <c r="U221" s="4" t="s">
        <v>544</v>
      </c>
      <c r="V221" s="4">
        <f t="shared" si="9"/>
        <v>10</v>
      </c>
      <c r="W221" s="39">
        <v>1</v>
      </c>
      <c r="Y221" s="29"/>
    </row>
    <row r="222" spans="1:25" ht="18" customHeight="1">
      <c r="A222" s="3">
        <f>IF(D222&lt;&gt;"",SUBTOTAL(103,$D$8:D222),"")</f>
        <v>215</v>
      </c>
      <c r="B222" s="31" t="s">
        <v>148</v>
      </c>
      <c r="C222" s="32" t="s">
        <v>149</v>
      </c>
      <c r="D222" s="27" t="s">
        <v>26</v>
      </c>
      <c r="E222" s="43" t="s">
        <v>577</v>
      </c>
      <c r="F222" s="4" t="s">
        <v>13</v>
      </c>
      <c r="G222" s="4" t="s">
        <v>543</v>
      </c>
      <c r="H222" s="4">
        <v>-1</v>
      </c>
      <c r="I222" s="32" t="s">
        <v>139</v>
      </c>
      <c r="J222" s="7" t="s">
        <v>12</v>
      </c>
      <c r="K222" s="7"/>
      <c r="L222" s="7"/>
      <c r="M222" s="7"/>
      <c r="N222" s="7"/>
      <c r="O222" s="7"/>
      <c r="P222" s="8"/>
      <c r="Q222" s="8"/>
      <c r="R222" s="4" t="s">
        <v>13</v>
      </c>
      <c r="S222" s="4" t="s">
        <v>139</v>
      </c>
      <c r="T222" s="4" t="s">
        <v>13</v>
      </c>
      <c r="U222" s="4" t="s">
        <v>543</v>
      </c>
      <c r="V222" s="49">
        <f t="shared" si="9"/>
        <v>11</v>
      </c>
      <c r="W222" s="60" t="s">
        <v>787</v>
      </c>
      <c r="Y222" s="29"/>
    </row>
    <row r="223" spans="1:25" ht="18" customHeight="1">
      <c r="A223" s="3">
        <f>IF(D223&lt;&gt;"",SUBTOTAL(103,$D$8:D223),"")</f>
        <v>216</v>
      </c>
      <c r="B223" s="102" t="s">
        <v>148</v>
      </c>
      <c r="C223" s="104" t="s">
        <v>149</v>
      </c>
      <c r="D223" s="56" t="s">
        <v>26</v>
      </c>
      <c r="E223" s="106" t="s">
        <v>602</v>
      </c>
      <c r="F223" s="23" t="s">
        <v>14</v>
      </c>
      <c r="G223" s="23" t="s">
        <v>544</v>
      </c>
      <c r="H223" s="23">
        <v>-1</v>
      </c>
      <c r="I223" s="104" t="s">
        <v>139</v>
      </c>
      <c r="J223" s="21"/>
      <c r="K223" s="21" t="s">
        <v>12</v>
      </c>
      <c r="L223" s="21"/>
      <c r="M223" s="21"/>
      <c r="N223" s="21"/>
      <c r="O223" s="21"/>
      <c r="P223" s="22"/>
      <c r="Q223" s="22"/>
      <c r="R223" s="23" t="s">
        <v>14</v>
      </c>
      <c r="S223" s="23" t="s">
        <v>139</v>
      </c>
      <c r="T223" s="23" t="s">
        <v>14</v>
      </c>
      <c r="U223" s="23" t="s">
        <v>544</v>
      </c>
      <c r="V223" s="49">
        <f t="shared" si="9"/>
        <v>12</v>
      </c>
      <c r="W223" s="60" t="s">
        <v>787</v>
      </c>
      <c r="Y223" s="29"/>
    </row>
    <row r="224" spans="1:25" ht="18" customHeight="1">
      <c r="A224" s="3">
        <f>IF(D224&lt;&gt;"",SUBTOTAL(103,$D$8:D224),"")</f>
        <v>217</v>
      </c>
      <c r="B224" s="54" t="s">
        <v>52</v>
      </c>
      <c r="C224" s="107">
        <v>37483</v>
      </c>
      <c r="D224" s="56" t="s">
        <v>26</v>
      </c>
      <c r="E224" s="106" t="s">
        <v>708</v>
      </c>
      <c r="F224" s="23" t="s">
        <v>20</v>
      </c>
      <c r="G224" s="23" t="s">
        <v>548</v>
      </c>
      <c r="H224" s="23">
        <v>-1</v>
      </c>
      <c r="I224" s="107" t="s">
        <v>117</v>
      </c>
      <c r="J224" s="21"/>
      <c r="K224" s="21"/>
      <c r="L224" s="21"/>
      <c r="M224" s="21"/>
      <c r="N224" s="21"/>
      <c r="O224" s="21" t="s">
        <v>12</v>
      </c>
      <c r="P224" s="22"/>
      <c r="Q224" s="22"/>
      <c r="R224" s="23" t="s">
        <v>20</v>
      </c>
      <c r="S224" s="23" t="s">
        <v>117</v>
      </c>
      <c r="T224" s="23" t="s">
        <v>20</v>
      </c>
      <c r="U224" s="23" t="s">
        <v>548</v>
      </c>
      <c r="V224" s="49">
        <f t="shared" si="9"/>
        <v>13</v>
      </c>
      <c r="W224" s="60" t="s">
        <v>787</v>
      </c>
      <c r="Y224" s="29"/>
    </row>
    <row r="225" spans="1:25" ht="18" customHeight="1">
      <c r="A225" s="3">
        <f>IF(D225&lt;&gt;"",SUBTOTAL(103,$D$8:D225),"")</f>
        <v>218</v>
      </c>
      <c r="B225" s="54" t="s">
        <v>170</v>
      </c>
      <c r="C225" s="55" t="s">
        <v>171</v>
      </c>
      <c r="D225" s="56" t="s">
        <v>72</v>
      </c>
      <c r="E225" s="106" t="s">
        <v>768</v>
      </c>
      <c r="F225" s="23" t="s">
        <v>18</v>
      </c>
      <c r="G225" s="23" t="s">
        <v>550</v>
      </c>
      <c r="H225" s="23">
        <v>-1</v>
      </c>
      <c r="I225" s="55" t="s">
        <v>139</v>
      </c>
      <c r="J225" s="21"/>
      <c r="K225" s="21"/>
      <c r="L225" s="21"/>
      <c r="M225" s="21"/>
      <c r="N225" s="21"/>
      <c r="O225" s="21"/>
      <c r="P225" s="22"/>
      <c r="Q225" s="22" t="s">
        <v>12</v>
      </c>
      <c r="R225" s="23" t="s">
        <v>18</v>
      </c>
      <c r="S225" s="23" t="s">
        <v>139</v>
      </c>
      <c r="T225" s="23" t="s">
        <v>18</v>
      </c>
      <c r="U225" s="23" t="s">
        <v>550</v>
      </c>
      <c r="V225" s="4">
        <f t="shared" si="9"/>
        <v>14</v>
      </c>
      <c r="W225" s="39" t="s">
        <v>787</v>
      </c>
      <c r="Y225" s="29"/>
    </row>
    <row r="226" spans="1:25" ht="22.5" customHeight="1">
      <c r="A226" s="10"/>
      <c r="B226" s="10"/>
      <c r="C226" s="10"/>
      <c r="D226" s="11"/>
      <c r="E226" s="11"/>
      <c r="F226" s="11"/>
      <c r="G226" s="11"/>
      <c r="H226" s="11"/>
      <c r="I226" s="11"/>
      <c r="J226" s="12">
        <f aca="true" t="shared" si="10" ref="J226:Q226">COUNTIF(J8:J225,"x")</f>
        <v>28</v>
      </c>
      <c r="K226" s="12">
        <f t="shared" si="10"/>
        <v>28</v>
      </c>
      <c r="L226" s="12">
        <f t="shared" si="10"/>
        <v>25</v>
      </c>
      <c r="M226" s="12">
        <f t="shared" si="10"/>
        <v>32</v>
      </c>
      <c r="N226" s="12">
        <f t="shared" si="10"/>
        <v>31</v>
      </c>
      <c r="O226" s="12">
        <f t="shared" si="10"/>
        <v>24</v>
      </c>
      <c r="P226" s="12">
        <f t="shared" si="10"/>
        <v>21</v>
      </c>
      <c r="Q226" s="12">
        <f t="shared" si="10"/>
        <v>27</v>
      </c>
      <c r="R226" s="11">
        <f>SUM(J226:Q226)</f>
        <v>216</v>
      </c>
      <c r="S226" s="13"/>
      <c r="T226" s="11"/>
      <c r="U226" s="11"/>
      <c r="V226" s="11"/>
      <c r="W226" s="11"/>
      <c r="Y226" s="13"/>
    </row>
    <row r="227" spans="1:21" ht="8.25" customHeight="1">
      <c r="A227" s="33"/>
      <c r="B227" s="33"/>
      <c r="C227" s="33"/>
      <c r="D227" s="34"/>
      <c r="E227" s="34"/>
      <c r="F227" s="34"/>
      <c r="G227" s="34"/>
      <c r="H227" s="34"/>
      <c r="I227" s="34"/>
      <c r="R227" s="34"/>
      <c r="S227" s="33"/>
      <c r="T227" s="34"/>
      <c r="U227" s="34"/>
    </row>
    <row r="228" spans="1:21" ht="15.75">
      <c r="A228" s="58"/>
      <c r="B228" s="58"/>
      <c r="C228" s="58"/>
      <c r="D228" s="59"/>
      <c r="E228" s="59"/>
      <c r="F228" s="59"/>
      <c r="G228" s="59"/>
      <c r="H228" s="59"/>
      <c r="I228" s="59"/>
      <c r="R228" s="59"/>
      <c r="S228" s="58"/>
      <c r="T228" s="59"/>
      <c r="U228" s="59"/>
    </row>
  </sheetData>
  <sheetProtection password="CCC4" sheet="1" deleteColumns="0" deleteRows="0" sort="0" autoFilter="0"/>
  <autoFilter ref="A7:Y226">
    <sortState ref="A8:Y228">
      <sortCondition descending="1" sortBy="value" ref="H8:H228"/>
    </sortState>
  </autoFilter>
  <mergeCells count="21">
    <mergeCell ref="A4:I4"/>
    <mergeCell ref="I6:I7"/>
    <mergeCell ref="J6:Q6"/>
    <mergeCell ref="F6:F7"/>
    <mergeCell ref="E6:E7"/>
    <mergeCell ref="B6:B7"/>
    <mergeCell ref="H6:H7"/>
    <mergeCell ref="C6:C7"/>
    <mergeCell ref="S6:S7"/>
    <mergeCell ref="T6:T7"/>
    <mergeCell ref="D6:D7"/>
    <mergeCell ref="G6:G7"/>
    <mergeCell ref="A1:Y1"/>
    <mergeCell ref="A2:Y2"/>
    <mergeCell ref="A3:Y3"/>
    <mergeCell ref="Y6:Y7"/>
    <mergeCell ref="V6:V7"/>
    <mergeCell ref="W6:W7"/>
    <mergeCell ref="R6:R7"/>
    <mergeCell ref="U6:U7"/>
    <mergeCell ref="A6:A7"/>
  </mergeCells>
  <printOptions/>
  <pageMargins left="0.5" right="0.25" top="0.5" bottom="0.5" header="0.5" footer="0.2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18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X2"/>
    </sheetView>
  </sheetViews>
  <sheetFormatPr defaultColWidth="8.796875" defaultRowHeight="15"/>
  <cols>
    <col min="1" max="1" width="4.3984375" style="38" customWidth="1"/>
    <col min="2" max="2" width="27.69921875" style="38" customWidth="1"/>
    <col min="3" max="3" width="10.19921875" style="37" hidden="1" customWidth="1"/>
    <col min="4" max="4" width="5.59765625" style="37" customWidth="1"/>
    <col min="5" max="5" width="5.8984375" style="37" customWidth="1"/>
    <col min="6" max="6" width="6.19921875" style="37" customWidth="1"/>
    <col min="7" max="7" width="7.59765625" style="37" hidden="1" customWidth="1"/>
    <col min="8" max="8" width="9.19921875" style="37" customWidth="1"/>
    <col min="9" max="9" width="11.19921875" style="38" customWidth="1"/>
    <col min="10" max="15" width="5.19921875" style="35" hidden="1" customWidth="1"/>
    <col min="16" max="17" width="5.19921875" style="36" hidden="1" customWidth="1"/>
    <col min="18" max="18" width="8.59765625" style="37" hidden="1" customWidth="1"/>
    <col min="19" max="19" width="13.3984375" style="38" hidden="1" customWidth="1"/>
    <col min="20" max="20" width="6.19921875" style="37" hidden="1" customWidth="1"/>
    <col min="21" max="21" width="9" style="38" hidden="1" customWidth="1"/>
    <col min="22" max="23" width="0" style="38" hidden="1" customWidth="1"/>
    <col min="24" max="24" width="11.8984375" style="38" customWidth="1"/>
    <col min="25" max="16384" width="9" style="38" customWidth="1"/>
  </cols>
  <sheetData>
    <row r="1" spans="1:24" s="2" customFormat="1" ht="21" customHeight="1">
      <c r="A1" s="189" t="str">
        <f>'Lop 10'!A1</f>
        <v>XẾP GIẢI THI OLYMPIC LỚP 10, 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s="2" customFormat="1" ht="21" customHeight="1">
      <c r="A2" s="190" t="str">
        <f>'Lop 10'!$A$2</f>
        <v>CẤP CỤM (MÊ LINH - SÓC SƠN)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s="2" customFormat="1" ht="21" customHeight="1">
      <c r="A3" s="190" t="str">
        <f>'Lop 10'!$A$3</f>
        <v>NĂM HỌC 2017-2018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1" s="2" customFormat="1" ht="3.75" customHeight="1">
      <c r="A4" s="190">
        <f>'Lop 10'!A4</f>
        <v>0</v>
      </c>
      <c r="B4" s="190"/>
      <c r="C4" s="190"/>
      <c r="D4" s="190"/>
      <c r="E4" s="190"/>
      <c r="F4" s="190"/>
      <c r="G4" s="190"/>
      <c r="H4" s="190"/>
      <c r="I4" s="19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" t="s">
        <v>786</v>
      </c>
    </row>
    <row r="5" spans="1:20" s="2" customFormat="1" ht="13.5" customHeight="1">
      <c r="A5" s="80"/>
      <c r="B5" s="80"/>
      <c r="C5" s="80"/>
      <c r="D5" s="80"/>
      <c r="E5" s="80"/>
      <c r="F5" s="1"/>
      <c r="G5" s="80"/>
      <c r="H5" s="81"/>
      <c r="I5" s="82"/>
      <c r="J5" s="14"/>
      <c r="K5" s="14"/>
      <c r="L5" s="14"/>
      <c r="M5" s="14"/>
      <c r="N5" s="14"/>
      <c r="O5" s="14"/>
      <c r="P5" s="15"/>
      <c r="Q5" s="15"/>
      <c r="R5" s="1"/>
      <c r="T5" s="1"/>
    </row>
    <row r="6" spans="1:24" s="40" customFormat="1" ht="21.75" customHeight="1">
      <c r="A6" s="195" t="s">
        <v>9</v>
      </c>
      <c r="B6" s="191" t="s">
        <v>0</v>
      </c>
      <c r="C6" s="184" t="s">
        <v>22</v>
      </c>
      <c r="D6" s="191" t="s">
        <v>10</v>
      </c>
      <c r="E6" s="191" t="s">
        <v>539</v>
      </c>
      <c r="F6" s="175" t="s">
        <v>542</v>
      </c>
      <c r="G6" s="184" t="s">
        <v>540</v>
      </c>
      <c r="H6" s="184" t="s">
        <v>784</v>
      </c>
      <c r="I6" s="184" t="s">
        <v>541</v>
      </c>
      <c r="J6" s="187" t="s">
        <v>21</v>
      </c>
      <c r="K6" s="188"/>
      <c r="L6" s="188"/>
      <c r="M6" s="188"/>
      <c r="N6" s="188"/>
      <c r="O6" s="188"/>
      <c r="P6" s="188"/>
      <c r="Q6" s="194"/>
      <c r="R6" s="180" t="s">
        <v>23</v>
      </c>
      <c r="S6" s="175" t="s">
        <v>24</v>
      </c>
      <c r="T6" s="175" t="s">
        <v>542</v>
      </c>
      <c r="U6" s="180" t="s">
        <v>783</v>
      </c>
      <c r="V6" s="180" t="s">
        <v>784</v>
      </c>
      <c r="X6" s="175" t="s">
        <v>808</v>
      </c>
    </row>
    <row r="7" spans="1:24" s="40" customFormat="1" ht="15" customHeight="1">
      <c r="A7" s="196"/>
      <c r="B7" s="192"/>
      <c r="C7" s="185"/>
      <c r="D7" s="192"/>
      <c r="E7" s="192"/>
      <c r="F7" s="176"/>
      <c r="G7" s="185"/>
      <c r="H7" s="185"/>
      <c r="I7" s="185"/>
      <c r="J7" s="5" t="s">
        <v>1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6</v>
      </c>
      <c r="P7" s="6" t="s">
        <v>7</v>
      </c>
      <c r="Q7" s="6" t="s">
        <v>8</v>
      </c>
      <c r="R7" s="181"/>
      <c r="S7" s="176"/>
      <c r="T7" s="176"/>
      <c r="U7" s="181"/>
      <c r="V7" s="181"/>
      <c r="X7" s="176"/>
    </row>
    <row r="8" spans="1:24" ht="18" customHeight="1">
      <c r="A8" s="83">
        <f>IF(D8&lt;&gt;"",SUBTOTAL(103,$D$8:D8),"")</f>
        <v>1</v>
      </c>
      <c r="B8" s="84" t="s">
        <v>314</v>
      </c>
      <c r="C8" s="118" t="s">
        <v>315</v>
      </c>
      <c r="D8" s="85" t="s">
        <v>288</v>
      </c>
      <c r="E8" s="86" t="s">
        <v>598</v>
      </c>
      <c r="F8" s="19" t="s">
        <v>14</v>
      </c>
      <c r="G8" s="85" t="s">
        <v>544</v>
      </c>
      <c r="H8" s="85">
        <v>19</v>
      </c>
      <c r="I8" s="85" t="s">
        <v>279</v>
      </c>
      <c r="J8" s="108"/>
      <c r="K8" s="108" t="s">
        <v>12</v>
      </c>
      <c r="L8" s="108"/>
      <c r="M8" s="108"/>
      <c r="N8" s="108"/>
      <c r="O8" s="108"/>
      <c r="P8" s="109"/>
      <c r="Q8" s="109"/>
      <c r="R8" s="19" t="s">
        <v>14</v>
      </c>
      <c r="S8" s="24" t="s">
        <v>279</v>
      </c>
      <c r="T8" s="19" t="s">
        <v>14</v>
      </c>
      <c r="U8" s="19">
        <v>47</v>
      </c>
      <c r="V8" s="110">
        <v>19</v>
      </c>
      <c r="W8" s="111"/>
      <c r="X8" s="120" t="s">
        <v>811</v>
      </c>
    </row>
    <row r="9" spans="1:24" ht="18" customHeight="1">
      <c r="A9" s="87">
        <f>IF(D9&lt;&gt;"",SUBTOTAL(103,$D$8:D9),"")</f>
        <v>2</v>
      </c>
      <c r="B9" s="88" t="s">
        <v>518</v>
      </c>
      <c r="C9" s="93"/>
      <c r="D9" s="90" t="s">
        <v>90</v>
      </c>
      <c r="E9" s="91" t="s">
        <v>577</v>
      </c>
      <c r="F9" s="4" t="s">
        <v>14</v>
      </c>
      <c r="G9" s="90" t="s">
        <v>544</v>
      </c>
      <c r="H9" s="90">
        <v>19</v>
      </c>
      <c r="I9" s="90" t="s">
        <v>443</v>
      </c>
      <c r="J9" s="90" t="s">
        <v>443</v>
      </c>
      <c r="K9" s="90" t="s">
        <v>443</v>
      </c>
      <c r="L9" s="90" t="s">
        <v>443</v>
      </c>
      <c r="M9" s="90" t="s">
        <v>443</v>
      </c>
      <c r="N9" s="90" t="s">
        <v>443</v>
      </c>
      <c r="O9" s="90" t="s">
        <v>443</v>
      </c>
      <c r="P9" s="90" t="s">
        <v>443</v>
      </c>
      <c r="Q9" s="90" t="s">
        <v>443</v>
      </c>
      <c r="R9" s="90" t="s">
        <v>443</v>
      </c>
      <c r="S9" s="90" t="s">
        <v>443</v>
      </c>
      <c r="T9" s="90" t="s">
        <v>443</v>
      </c>
      <c r="U9" s="90" t="s">
        <v>443</v>
      </c>
      <c r="V9" s="90" t="s">
        <v>443</v>
      </c>
      <c r="W9" s="90" t="s">
        <v>443</v>
      </c>
      <c r="X9" s="119" t="s">
        <v>811</v>
      </c>
    </row>
    <row r="10" spans="1:24" ht="18" customHeight="1">
      <c r="A10" s="87">
        <f>IF(D10&lt;&gt;"",SUBTOTAL(103,$D$8:D10),"")</f>
        <v>3</v>
      </c>
      <c r="B10" s="88" t="s">
        <v>501</v>
      </c>
      <c r="C10" s="93"/>
      <c r="D10" s="90" t="s">
        <v>102</v>
      </c>
      <c r="E10" s="91" t="s">
        <v>585</v>
      </c>
      <c r="F10" s="4" t="s">
        <v>14</v>
      </c>
      <c r="G10" s="90" t="s">
        <v>544</v>
      </c>
      <c r="H10" s="90">
        <v>19</v>
      </c>
      <c r="I10" s="90" t="s">
        <v>443</v>
      </c>
      <c r="J10" s="90" t="s">
        <v>443</v>
      </c>
      <c r="K10" s="90" t="s">
        <v>443</v>
      </c>
      <c r="L10" s="90" t="s">
        <v>443</v>
      </c>
      <c r="M10" s="90" t="s">
        <v>443</v>
      </c>
      <c r="N10" s="90" t="s">
        <v>443</v>
      </c>
      <c r="O10" s="90" t="s">
        <v>443</v>
      </c>
      <c r="P10" s="90" t="s">
        <v>443</v>
      </c>
      <c r="Q10" s="90" t="s">
        <v>443</v>
      </c>
      <c r="R10" s="90" t="s">
        <v>443</v>
      </c>
      <c r="S10" s="90" t="s">
        <v>443</v>
      </c>
      <c r="T10" s="90" t="s">
        <v>443</v>
      </c>
      <c r="U10" s="90" t="s">
        <v>443</v>
      </c>
      <c r="V10" s="90" t="s">
        <v>443</v>
      </c>
      <c r="W10" s="112" t="s">
        <v>443</v>
      </c>
      <c r="X10" s="119" t="s">
        <v>811</v>
      </c>
    </row>
    <row r="11" spans="1:24" ht="18" customHeight="1">
      <c r="A11" s="87">
        <f>IF(D11&lt;&gt;"",SUBTOTAL(103,$D$8:D11),"")</f>
        <v>4</v>
      </c>
      <c r="B11" s="88" t="s">
        <v>500</v>
      </c>
      <c r="C11" s="93"/>
      <c r="D11" s="90" t="s">
        <v>102</v>
      </c>
      <c r="E11" s="91" t="s">
        <v>584</v>
      </c>
      <c r="F11" s="4" t="s">
        <v>14</v>
      </c>
      <c r="G11" s="90" t="s">
        <v>544</v>
      </c>
      <c r="H11" s="90">
        <v>18.5</v>
      </c>
      <c r="I11" s="90" t="s">
        <v>443</v>
      </c>
      <c r="J11" s="7"/>
      <c r="K11" s="7" t="s">
        <v>12</v>
      </c>
      <c r="L11" s="7"/>
      <c r="M11" s="7"/>
      <c r="N11" s="7"/>
      <c r="O11" s="7"/>
      <c r="P11" s="8"/>
      <c r="Q11" s="8"/>
      <c r="R11" s="4" t="s">
        <v>14</v>
      </c>
      <c r="S11" s="27" t="s">
        <v>443</v>
      </c>
      <c r="T11" s="4" t="s">
        <v>14</v>
      </c>
      <c r="U11" s="4">
        <v>33</v>
      </c>
      <c r="V11" s="39">
        <v>18.5</v>
      </c>
      <c r="W11" s="58"/>
      <c r="X11" s="90" t="s">
        <v>812</v>
      </c>
    </row>
    <row r="12" spans="1:24" ht="18" customHeight="1">
      <c r="A12" s="87">
        <f>IF(D12&lt;&gt;"",SUBTOTAL(103,$D$8:D12),"")</f>
        <v>5</v>
      </c>
      <c r="B12" s="88" t="s">
        <v>317</v>
      </c>
      <c r="C12" s="89">
        <v>36893</v>
      </c>
      <c r="D12" s="90" t="s">
        <v>288</v>
      </c>
      <c r="E12" s="91" t="s">
        <v>596</v>
      </c>
      <c r="F12" s="4" t="s">
        <v>14</v>
      </c>
      <c r="G12" s="90" t="s">
        <v>544</v>
      </c>
      <c r="H12" s="90">
        <v>18.25</v>
      </c>
      <c r="I12" s="90" t="s">
        <v>279</v>
      </c>
      <c r="J12" s="7"/>
      <c r="K12" s="7" t="s">
        <v>12</v>
      </c>
      <c r="L12" s="7"/>
      <c r="M12" s="7"/>
      <c r="N12" s="7"/>
      <c r="O12" s="7"/>
      <c r="P12" s="8"/>
      <c r="Q12" s="8"/>
      <c r="R12" s="4" t="s">
        <v>14</v>
      </c>
      <c r="S12" s="27" t="s">
        <v>279</v>
      </c>
      <c r="T12" s="4" t="s">
        <v>14</v>
      </c>
      <c r="U12" s="4">
        <v>45</v>
      </c>
      <c r="V12" s="39">
        <v>18.25</v>
      </c>
      <c r="X12" s="90" t="s">
        <v>812</v>
      </c>
    </row>
    <row r="13" spans="1:24" ht="18" customHeight="1">
      <c r="A13" s="87">
        <f>IF(D13&lt;&gt;"",SUBTOTAL(103,$D$8:D13),"")</f>
        <v>6</v>
      </c>
      <c r="B13" s="88" t="s">
        <v>291</v>
      </c>
      <c r="C13" s="92" t="s">
        <v>292</v>
      </c>
      <c r="D13" s="90" t="s">
        <v>288</v>
      </c>
      <c r="E13" s="91" t="s">
        <v>569</v>
      </c>
      <c r="F13" s="4" t="s">
        <v>13</v>
      </c>
      <c r="G13" s="90" t="s">
        <v>543</v>
      </c>
      <c r="H13" s="90">
        <v>17.5</v>
      </c>
      <c r="I13" s="90" t="s">
        <v>279</v>
      </c>
      <c r="J13" s="7" t="s">
        <v>12</v>
      </c>
      <c r="K13" s="7"/>
      <c r="L13" s="7"/>
      <c r="M13" s="7"/>
      <c r="N13" s="7"/>
      <c r="O13" s="7"/>
      <c r="P13" s="8"/>
      <c r="Q13" s="8"/>
      <c r="R13" s="4" t="s">
        <v>13</v>
      </c>
      <c r="S13" s="27" t="s">
        <v>279</v>
      </c>
      <c r="T13" s="4" t="s">
        <v>13</v>
      </c>
      <c r="U13" s="4">
        <v>18</v>
      </c>
      <c r="V13" s="39">
        <v>17.5</v>
      </c>
      <c r="X13" s="119" t="s">
        <v>811</v>
      </c>
    </row>
    <row r="14" spans="1:24" ht="18" customHeight="1">
      <c r="A14" s="87">
        <f>IF(D14&lt;&gt;"",SUBTOTAL(103,$D$8:D14),"")</f>
        <v>7</v>
      </c>
      <c r="B14" s="88" t="s">
        <v>513</v>
      </c>
      <c r="C14" s="93"/>
      <c r="D14" s="90" t="s">
        <v>90</v>
      </c>
      <c r="E14" s="91" t="s">
        <v>560</v>
      </c>
      <c r="F14" s="4" t="s">
        <v>13</v>
      </c>
      <c r="G14" s="90" t="s">
        <v>543</v>
      </c>
      <c r="H14" s="90">
        <v>17.5</v>
      </c>
      <c r="I14" s="90" t="s">
        <v>443</v>
      </c>
      <c r="J14" s="7" t="s">
        <v>12</v>
      </c>
      <c r="K14" s="7"/>
      <c r="L14" s="7"/>
      <c r="M14" s="7"/>
      <c r="N14" s="7"/>
      <c r="O14" s="7"/>
      <c r="P14" s="8"/>
      <c r="Q14" s="8"/>
      <c r="R14" s="4" t="s">
        <v>13</v>
      </c>
      <c r="S14" s="27" t="s">
        <v>443</v>
      </c>
      <c r="T14" s="4" t="s">
        <v>13</v>
      </c>
      <c r="U14" s="4">
        <v>2</v>
      </c>
      <c r="V14" s="39">
        <v>17.5</v>
      </c>
      <c r="X14" s="119" t="s">
        <v>811</v>
      </c>
    </row>
    <row r="15" spans="1:24" ht="18" customHeight="1">
      <c r="A15" s="87">
        <f>IF(D15&lt;&gt;"",SUBTOTAL(103,$D$8:D15),"")</f>
        <v>8</v>
      </c>
      <c r="B15" s="88" t="s">
        <v>313</v>
      </c>
      <c r="C15" s="89">
        <v>37170</v>
      </c>
      <c r="D15" s="90" t="s">
        <v>288</v>
      </c>
      <c r="E15" s="91" t="s">
        <v>580</v>
      </c>
      <c r="F15" s="4" t="s">
        <v>14</v>
      </c>
      <c r="G15" s="90" t="s">
        <v>544</v>
      </c>
      <c r="H15" s="90">
        <v>16.5</v>
      </c>
      <c r="I15" s="90" t="s">
        <v>279</v>
      </c>
      <c r="J15" s="7"/>
      <c r="K15" s="7" t="s">
        <v>12</v>
      </c>
      <c r="L15" s="7"/>
      <c r="M15" s="7"/>
      <c r="N15" s="7"/>
      <c r="O15" s="7"/>
      <c r="P15" s="8"/>
      <c r="Q15" s="8"/>
      <c r="R15" s="4" t="s">
        <v>14</v>
      </c>
      <c r="S15" s="27" t="s">
        <v>279</v>
      </c>
      <c r="T15" s="4" t="s">
        <v>14</v>
      </c>
      <c r="U15" s="4">
        <v>29</v>
      </c>
      <c r="V15" s="39">
        <v>16.5</v>
      </c>
      <c r="X15" s="90" t="s">
        <v>813</v>
      </c>
    </row>
    <row r="16" spans="1:24" ht="18" customHeight="1">
      <c r="A16" s="87">
        <f>IF(D16&lt;&gt;"",SUBTOTAL(103,$D$8:D16),"")</f>
        <v>9</v>
      </c>
      <c r="B16" s="88" t="s">
        <v>107</v>
      </c>
      <c r="C16" s="89">
        <v>37256</v>
      </c>
      <c r="D16" s="90" t="s">
        <v>108</v>
      </c>
      <c r="E16" s="91" t="s">
        <v>594</v>
      </c>
      <c r="F16" s="4" t="s">
        <v>14</v>
      </c>
      <c r="G16" s="90" t="s">
        <v>544</v>
      </c>
      <c r="H16" s="90">
        <v>16</v>
      </c>
      <c r="I16" s="90" t="s">
        <v>117</v>
      </c>
      <c r="J16" s="7"/>
      <c r="K16" s="7" t="s">
        <v>12</v>
      </c>
      <c r="L16" s="7"/>
      <c r="M16" s="7"/>
      <c r="N16" s="7"/>
      <c r="O16" s="7"/>
      <c r="P16" s="8"/>
      <c r="Q16" s="8"/>
      <c r="R16" s="4" t="s">
        <v>14</v>
      </c>
      <c r="S16" s="27" t="s">
        <v>117</v>
      </c>
      <c r="T16" s="4" t="s">
        <v>14</v>
      </c>
      <c r="U16" s="4">
        <v>43</v>
      </c>
      <c r="V16" s="39">
        <v>16</v>
      </c>
      <c r="X16" s="90" t="s">
        <v>813</v>
      </c>
    </row>
    <row r="17" spans="1:24" ht="18" customHeight="1">
      <c r="A17" s="87">
        <f>IF(D17&lt;&gt;"",SUBTOTAL(103,$D$8:D17),"")</f>
        <v>10</v>
      </c>
      <c r="B17" s="88" t="s">
        <v>424</v>
      </c>
      <c r="C17" s="92" t="s">
        <v>425</v>
      </c>
      <c r="D17" s="90" t="s">
        <v>102</v>
      </c>
      <c r="E17" s="91" t="s">
        <v>575</v>
      </c>
      <c r="F17" s="4" t="s">
        <v>14</v>
      </c>
      <c r="G17" s="90" t="s">
        <v>544</v>
      </c>
      <c r="H17" s="90">
        <v>15.75</v>
      </c>
      <c r="I17" s="90" t="s">
        <v>331</v>
      </c>
      <c r="J17" s="7"/>
      <c r="K17" s="7" t="s">
        <v>12</v>
      </c>
      <c r="L17" s="7"/>
      <c r="M17" s="7"/>
      <c r="N17" s="7"/>
      <c r="O17" s="7"/>
      <c r="P17" s="8"/>
      <c r="Q17" s="8"/>
      <c r="R17" s="4" t="s">
        <v>14</v>
      </c>
      <c r="S17" s="27" t="s">
        <v>331</v>
      </c>
      <c r="T17" s="4" t="s">
        <v>14</v>
      </c>
      <c r="U17" s="4">
        <v>24</v>
      </c>
      <c r="V17" s="39">
        <v>15.75</v>
      </c>
      <c r="X17" s="90" t="s">
        <v>813</v>
      </c>
    </row>
    <row r="18" spans="1:24" ht="18" customHeight="1">
      <c r="A18" s="87">
        <f>IF(D18&lt;&gt;"",SUBTOTAL(103,$D$8:D18),"")</f>
        <v>11</v>
      </c>
      <c r="B18" s="88" t="s">
        <v>290</v>
      </c>
      <c r="C18" s="89">
        <v>37111</v>
      </c>
      <c r="D18" s="90" t="s">
        <v>288</v>
      </c>
      <c r="E18" s="91" t="s">
        <v>556</v>
      </c>
      <c r="F18" s="4" t="s">
        <v>13</v>
      </c>
      <c r="G18" s="90" t="s">
        <v>543</v>
      </c>
      <c r="H18" s="90">
        <v>15.5</v>
      </c>
      <c r="I18" s="90" t="s">
        <v>279</v>
      </c>
      <c r="J18" s="7" t="s">
        <v>12</v>
      </c>
      <c r="K18" s="7"/>
      <c r="L18" s="7"/>
      <c r="M18" s="7"/>
      <c r="N18" s="7"/>
      <c r="O18" s="7"/>
      <c r="P18" s="8"/>
      <c r="Q18" s="8"/>
      <c r="R18" s="4" t="s">
        <v>13</v>
      </c>
      <c r="S18" s="27" t="s">
        <v>279</v>
      </c>
      <c r="T18" s="4" t="s">
        <v>13</v>
      </c>
      <c r="U18" s="4">
        <v>6</v>
      </c>
      <c r="V18" s="39">
        <v>15.5</v>
      </c>
      <c r="X18" s="90" t="s">
        <v>812</v>
      </c>
    </row>
    <row r="19" spans="1:24" ht="18" customHeight="1">
      <c r="A19" s="87">
        <f>IF(D19&lt;&gt;"",SUBTOTAL(103,$D$8:D19),"")</f>
        <v>12</v>
      </c>
      <c r="B19" s="88" t="s">
        <v>316</v>
      </c>
      <c r="C19" s="89">
        <v>37227</v>
      </c>
      <c r="D19" s="90" t="s">
        <v>288</v>
      </c>
      <c r="E19" s="91" t="s">
        <v>578</v>
      </c>
      <c r="F19" s="4" t="s">
        <v>14</v>
      </c>
      <c r="G19" s="90" t="s">
        <v>544</v>
      </c>
      <c r="H19" s="90">
        <v>15.5</v>
      </c>
      <c r="I19" s="90" t="s">
        <v>279</v>
      </c>
      <c r="J19" s="7"/>
      <c r="K19" s="7" t="s">
        <v>12</v>
      </c>
      <c r="L19" s="7"/>
      <c r="M19" s="7"/>
      <c r="N19" s="7"/>
      <c r="O19" s="7"/>
      <c r="P19" s="8"/>
      <c r="Q19" s="8"/>
      <c r="R19" s="4" t="s">
        <v>14</v>
      </c>
      <c r="S19" s="27" t="s">
        <v>279</v>
      </c>
      <c r="T19" s="4" t="s">
        <v>14</v>
      </c>
      <c r="U19" s="4">
        <v>27</v>
      </c>
      <c r="V19" s="39">
        <v>15.5</v>
      </c>
      <c r="X19" s="90" t="s">
        <v>813</v>
      </c>
    </row>
    <row r="20" spans="1:24" ht="18" customHeight="1">
      <c r="A20" s="87">
        <f>IF(D20&lt;&gt;"",SUBTOTAL(103,$D$8:D20),"")</f>
        <v>13</v>
      </c>
      <c r="B20" s="88" t="s">
        <v>519</v>
      </c>
      <c r="C20" s="93"/>
      <c r="D20" s="90" t="s">
        <v>90</v>
      </c>
      <c r="E20" s="91" t="s">
        <v>601</v>
      </c>
      <c r="F20" s="4" t="s">
        <v>15</v>
      </c>
      <c r="G20" s="90" t="s">
        <v>545</v>
      </c>
      <c r="H20" s="90">
        <v>15.1</v>
      </c>
      <c r="I20" s="90" t="s">
        <v>443</v>
      </c>
      <c r="J20" s="7"/>
      <c r="K20" s="7"/>
      <c r="L20" s="7" t="s">
        <v>12</v>
      </c>
      <c r="M20" s="7"/>
      <c r="N20" s="7"/>
      <c r="O20" s="7"/>
      <c r="P20" s="8"/>
      <c r="Q20" s="8"/>
      <c r="R20" s="4" t="s">
        <v>15</v>
      </c>
      <c r="S20" s="27" t="s">
        <v>443</v>
      </c>
      <c r="T20" s="4" t="s">
        <v>15</v>
      </c>
      <c r="U20" s="4">
        <v>50</v>
      </c>
      <c r="V20" s="39">
        <v>15.1</v>
      </c>
      <c r="X20" s="119" t="s">
        <v>811</v>
      </c>
    </row>
    <row r="21" spans="1:24" ht="18" customHeight="1">
      <c r="A21" s="3">
        <f>IF(D21&lt;&gt;"",SUBTOTAL(103,$D$8:D21),"")</f>
        <v>14</v>
      </c>
      <c r="B21" s="25" t="s">
        <v>85</v>
      </c>
      <c r="C21" s="26">
        <v>37095</v>
      </c>
      <c r="D21" s="27" t="s">
        <v>102</v>
      </c>
      <c r="E21" s="28" t="s">
        <v>701</v>
      </c>
      <c r="F21" s="4" t="s">
        <v>20</v>
      </c>
      <c r="G21" s="27" t="s">
        <v>548</v>
      </c>
      <c r="H21" s="27">
        <v>14.75</v>
      </c>
      <c r="I21" s="27" t="s">
        <v>117</v>
      </c>
      <c r="J21" s="7"/>
      <c r="K21" s="7"/>
      <c r="L21" s="7"/>
      <c r="M21" s="7"/>
      <c r="N21" s="7"/>
      <c r="O21" s="7" t="s">
        <v>12</v>
      </c>
      <c r="P21" s="8"/>
      <c r="Q21" s="8"/>
      <c r="R21" s="4" t="s">
        <v>20</v>
      </c>
      <c r="S21" s="27" t="s">
        <v>117</v>
      </c>
      <c r="T21" s="4" t="s">
        <v>20</v>
      </c>
      <c r="U21" s="4">
        <v>150</v>
      </c>
      <c r="V21" s="39">
        <v>14.75</v>
      </c>
      <c r="X21" s="119" t="s">
        <v>811</v>
      </c>
    </row>
    <row r="22" spans="1:24" ht="18" customHeight="1">
      <c r="A22" s="87">
        <f>IF(D22&lt;&gt;"",SUBTOTAL(103,$D$8:D22),"")</f>
        <v>15</v>
      </c>
      <c r="B22" s="88" t="s">
        <v>405</v>
      </c>
      <c r="C22" s="92" t="s">
        <v>406</v>
      </c>
      <c r="D22" s="90" t="s">
        <v>102</v>
      </c>
      <c r="E22" s="91" t="s">
        <v>567</v>
      </c>
      <c r="F22" s="4" t="s">
        <v>13</v>
      </c>
      <c r="G22" s="90" t="s">
        <v>543</v>
      </c>
      <c r="H22" s="90">
        <v>14.5</v>
      </c>
      <c r="I22" s="90" t="s">
        <v>331</v>
      </c>
      <c r="J22" s="7" t="s">
        <v>12</v>
      </c>
      <c r="K22" s="7"/>
      <c r="L22" s="7"/>
      <c r="M22" s="7"/>
      <c r="N22" s="7"/>
      <c r="O22" s="7"/>
      <c r="P22" s="8"/>
      <c r="Q22" s="8"/>
      <c r="R22" s="4" t="s">
        <v>13</v>
      </c>
      <c r="S22" s="27" t="s">
        <v>331</v>
      </c>
      <c r="T22" s="4" t="s">
        <v>13</v>
      </c>
      <c r="U22" s="4">
        <v>16</v>
      </c>
      <c r="V22" s="39">
        <v>14.5</v>
      </c>
      <c r="X22" s="90" t="s">
        <v>812</v>
      </c>
    </row>
    <row r="23" spans="1:24" ht="18" customHeight="1">
      <c r="A23" s="87">
        <f>IF(D23&lt;&gt;"",SUBTOTAL(103,$D$8:D23),"")</f>
        <v>16</v>
      </c>
      <c r="B23" s="88" t="s">
        <v>81</v>
      </c>
      <c r="C23" s="89">
        <v>37187</v>
      </c>
      <c r="D23" s="90" t="s">
        <v>102</v>
      </c>
      <c r="E23" s="91" t="s">
        <v>571</v>
      </c>
      <c r="F23" s="4" t="s">
        <v>13</v>
      </c>
      <c r="G23" s="90" t="s">
        <v>543</v>
      </c>
      <c r="H23" s="90">
        <v>14.5</v>
      </c>
      <c r="I23" s="90" t="s">
        <v>117</v>
      </c>
      <c r="J23" s="7" t="s">
        <v>12</v>
      </c>
      <c r="K23" s="7"/>
      <c r="L23" s="7"/>
      <c r="M23" s="7"/>
      <c r="N23" s="7"/>
      <c r="O23" s="7"/>
      <c r="P23" s="8"/>
      <c r="Q23" s="8"/>
      <c r="R23" s="4" t="s">
        <v>13</v>
      </c>
      <c r="S23" s="27" t="s">
        <v>117</v>
      </c>
      <c r="T23" s="4" t="s">
        <v>13</v>
      </c>
      <c r="U23" s="4">
        <v>20</v>
      </c>
      <c r="V23" s="39">
        <v>14.5</v>
      </c>
      <c r="X23" s="90" t="s">
        <v>812</v>
      </c>
    </row>
    <row r="24" spans="1:24" ht="18" customHeight="1">
      <c r="A24" s="87">
        <f>IF(D24&lt;&gt;"",SUBTOTAL(103,$D$8:D24),"")</f>
        <v>17</v>
      </c>
      <c r="B24" s="88" t="s">
        <v>318</v>
      </c>
      <c r="C24" s="92" t="s">
        <v>96</v>
      </c>
      <c r="D24" s="90" t="s">
        <v>288</v>
      </c>
      <c r="E24" s="91" t="s">
        <v>607</v>
      </c>
      <c r="F24" s="4" t="s">
        <v>15</v>
      </c>
      <c r="G24" s="90" t="s">
        <v>545</v>
      </c>
      <c r="H24" s="90">
        <v>14.3</v>
      </c>
      <c r="I24" s="90" t="s">
        <v>279</v>
      </c>
      <c r="J24" s="7"/>
      <c r="K24" s="7"/>
      <c r="L24" s="7" t="s">
        <v>12</v>
      </c>
      <c r="M24" s="7"/>
      <c r="N24" s="7"/>
      <c r="O24" s="7"/>
      <c r="P24" s="8"/>
      <c r="Q24" s="8"/>
      <c r="R24" s="4" t="s">
        <v>15</v>
      </c>
      <c r="S24" s="27" t="s">
        <v>279</v>
      </c>
      <c r="T24" s="4" t="s">
        <v>15</v>
      </c>
      <c r="U24" s="4">
        <v>56</v>
      </c>
      <c r="V24" s="39">
        <v>14.3</v>
      </c>
      <c r="X24" s="90" t="s">
        <v>812</v>
      </c>
    </row>
    <row r="25" spans="1:24" ht="18" customHeight="1">
      <c r="A25" s="87">
        <f>IF(D25&lt;&gt;"",SUBTOTAL(103,$D$8:D25),"")</f>
        <v>18</v>
      </c>
      <c r="B25" s="88" t="s">
        <v>109</v>
      </c>
      <c r="C25" s="89">
        <v>36999</v>
      </c>
      <c r="D25" s="90" t="s">
        <v>102</v>
      </c>
      <c r="E25" s="91" t="s">
        <v>606</v>
      </c>
      <c r="F25" s="4" t="s">
        <v>15</v>
      </c>
      <c r="G25" s="90" t="s">
        <v>545</v>
      </c>
      <c r="H25" s="90">
        <v>14.2</v>
      </c>
      <c r="I25" s="90" t="s">
        <v>117</v>
      </c>
      <c r="J25" s="7"/>
      <c r="K25" s="7"/>
      <c r="L25" s="7" t="s">
        <v>12</v>
      </c>
      <c r="M25" s="7"/>
      <c r="N25" s="7"/>
      <c r="O25" s="7"/>
      <c r="P25" s="8"/>
      <c r="Q25" s="8"/>
      <c r="R25" s="4" t="s">
        <v>15</v>
      </c>
      <c r="S25" s="27" t="s">
        <v>117</v>
      </c>
      <c r="T25" s="4" t="s">
        <v>15</v>
      </c>
      <c r="U25" s="4">
        <v>55</v>
      </c>
      <c r="V25" s="39">
        <v>14.2</v>
      </c>
      <c r="X25" s="90" t="s">
        <v>812</v>
      </c>
    </row>
    <row r="26" spans="1:24" ht="18" customHeight="1">
      <c r="A26" s="87">
        <f>IF(D26&lt;&gt;"",SUBTOTAL(103,$D$8:D26),"")</f>
        <v>19</v>
      </c>
      <c r="B26" s="88" t="s">
        <v>128</v>
      </c>
      <c r="C26" s="89">
        <v>36922</v>
      </c>
      <c r="D26" s="90" t="s">
        <v>102</v>
      </c>
      <c r="E26" s="91" t="s">
        <v>564</v>
      </c>
      <c r="F26" s="4" t="s">
        <v>13</v>
      </c>
      <c r="G26" s="90" t="s">
        <v>543</v>
      </c>
      <c r="H26" s="90">
        <v>14</v>
      </c>
      <c r="I26" s="90" t="s">
        <v>117</v>
      </c>
      <c r="J26" s="7" t="s">
        <v>12</v>
      </c>
      <c r="K26" s="7"/>
      <c r="L26" s="7"/>
      <c r="M26" s="7"/>
      <c r="N26" s="7"/>
      <c r="O26" s="7"/>
      <c r="P26" s="8"/>
      <c r="Q26" s="8"/>
      <c r="R26" s="4" t="s">
        <v>13</v>
      </c>
      <c r="S26" s="27" t="s">
        <v>117</v>
      </c>
      <c r="T26" s="4" t="s">
        <v>13</v>
      </c>
      <c r="U26" s="4">
        <v>13</v>
      </c>
      <c r="V26" s="39">
        <v>14</v>
      </c>
      <c r="X26" s="90" t="s">
        <v>812</v>
      </c>
    </row>
    <row r="27" spans="1:24" ht="18" customHeight="1">
      <c r="A27" s="87">
        <f>IF(D27&lt;&gt;"",SUBTOTAL(103,$D$8:D27),"")</f>
        <v>20</v>
      </c>
      <c r="B27" s="88" t="s">
        <v>105</v>
      </c>
      <c r="C27" s="89">
        <v>37230</v>
      </c>
      <c r="D27" s="90" t="s">
        <v>102</v>
      </c>
      <c r="E27" s="91" t="s">
        <v>587</v>
      </c>
      <c r="F27" s="4" t="s">
        <v>14</v>
      </c>
      <c r="G27" s="90" t="s">
        <v>544</v>
      </c>
      <c r="H27" s="90">
        <v>14</v>
      </c>
      <c r="I27" s="90" t="s">
        <v>117</v>
      </c>
      <c r="J27" s="7"/>
      <c r="K27" s="7" t="s">
        <v>12</v>
      </c>
      <c r="L27" s="7"/>
      <c r="M27" s="7"/>
      <c r="N27" s="7"/>
      <c r="O27" s="7"/>
      <c r="P27" s="8"/>
      <c r="Q27" s="8"/>
      <c r="R27" s="4" t="s">
        <v>14</v>
      </c>
      <c r="S27" s="27" t="s">
        <v>117</v>
      </c>
      <c r="T27" s="4" t="s">
        <v>14</v>
      </c>
      <c r="U27" s="4">
        <v>36</v>
      </c>
      <c r="V27" s="39">
        <v>14</v>
      </c>
      <c r="X27" s="90" t="s">
        <v>810</v>
      </c>
    </row>
    <row r="28" spans="1:24" ht="18" customHeight="1">
      <c r="A28" s="87">
        <f>IF(D28&lt;&gt;"",SUBTOTAL(103,$D$8:D28),"")</f>
        <v>21</v>
      </c>
      <c r="B28" s="88" t="s">
        <v>202</v>
      </c>
      <c r="C28" s="92" t="s">
        <v>203</v>
      </c>
      <c r="D28" s="90" t="s">
        <v>102</v>
      </c>
      <c r="E28" s="91" t="s">
        <v>589</v>
      </c>
      <c r="F28" s="4" t="s">
        <v>14</v>
      </c>
      <c r="G28" s="90" t="s">
        <v>544</v>
      </c>
      <c r="H28" s="90">
        <v>13.75</v>
      </c>
      <c r="I28" s="90" t="s">
        <v>139</v>
      </c>
      <c r="J28" s="7"/>
      <c r="K28" s="7" t="s">
        <v>12</v>
      </c>
      <c r="L28" s="7"/>
      <c r="M28" s="7"/>
      <c r="N28" s="7"/>
      <c r="O28" s="7"/>
      <c r="P28" s="8"/>
      <c r="Q28" s="8"/>
      <c r="R28" s="4" t="s">
        <v>14</v>
      </c>
      <c r="S28" s="27" t="s">
        <v>139</v>
      </c>
      <c r="T28" s="4" t="s">
        <v>14</v>
      </c>
      <c r="U28" s="4">
        <v>38</v>
      </c>
      <c r="V28" s="39">
        <v>13.75</v>
      </c>
      <c r="X28" s="90" t="s">
        <v>810</v>
      </c>
    </row>
    <row r="29" spans="1:24" ht="18" customHeight="1">
      <c r="A29" s="87">
        <f>IF(D29&lt;&gt;"",SUBTOTAL(103,$D$8:D29),"")</f>
        <v>22</v>
      </c>
      <c r="B29" s="88" t="s">
        <v>523</v>
      </c>
      <c r="C29" s="93"/>
      <c r="D29" s="90" t="s">
        <v>94</v>
      </c>
      <c r="E29" s="91" t="s">
        <v>624</v>
      </c>
      <c r="F29" s="4" t="s">
        <v>16</v>
      </c>
      <c r="G29" s="90" t="s">
        <v>546</v>
      </c>
      <c r="H29" s="90">
        <v>13.5</v>
      </c>
      <c r="I29" s="90" t="s">
        <v>443</v>
      </c>
      <c r="J29" s="7"/>
      <c r="K29" s="7"/>
      <c r="L29" s="7"/>
      <c r="M29" s="7" t="s">
        <v>12</v>
      </c>
      <c r="N29" s="7"/>
      <c r="O29" s="7"/>
      <c r="P29" s="8"/>
      <c r="Q29" s="8"/>
      <c r="R29" s="4" t="s">
        <v>16</v>
      </c>
      <c r="S29" s="27" t="s">
        <v>443</v>
      </c>
      <c r="T29" s="4" t="s">
        <v>16</v>
      </c>
      <c r="U29" s="4">
        <v>73</v>
      </c>
      <c r="V29" s="39">
        <v>13.5</v>
      </c>
      <c r="X29" s="119" t="s">
        <v>811</v>
      </c>
    </row>
    <row r="30" spans="1:24" ht="18" customHeight="1">
      <c r="A30" s="3">
        <f>IF(D30&lt;&gt;"",SUBTOTAL(103,$D$8:D30),"")</f>
        <v>23</v>
      </c>
      <c r="B30" s="25" t="s">
        <v>303</v>
      </c>
      <c r="C30" s="29" t="s">
        <v>304</v>
      </c>
      <c r="D30" s="27" t="s">
        <v>281</v>
      </c>
      <c r="E30" s="28" t="s">
        <v>715</v>
      </c>
      <c r="F30" s="4" t="s">
        <v>19</v>
      </c>
      <c r="G30" s="27" t="s">
        <v>549</v>
      </c>
      <c r="H30" s="27">
        <v>13.5</v>
      </c>
      <c r="I30" s="27" t="s">
        <v>279</v>
      </c>
      <c r="J30" s="7"/>
      <c r="K30" s="7"/>
      <c r="L30" s="7"/>
      <c r="M30" s="7"/>
      <c r="N30" s="7"/>
      <c r="O30" s="7"/>
      <c r="P30" s="7" t="s">
        <v>12</v>
      </c>
      <c r="Q30" s="8"/>
      <c r="R30" s="4" t="s">
        <v>19</v>
      </c>
      <c r="S30" s="27" t="s">
        <v>279</v>
      </c>
      <c r="T30" s="4" t="s">
        <v>19</v>
      </c>
      <c r="U30" s="4">
        <v>164</v>
      </c>
      <c r="V30" s="39">
        <v>13.5</v>
      </c>
      <c r="X30" s="119" t="s">
        <v>811</v>
      </c>
    </row>
    <row r="31" spans="1:24" ht="18" customHeight="1">
      <c r="A31" s="87">
        <f>IF(D31&lt;&gt;"",SUBTOTAL(103,$D$8:D31),"")</f>
        <v>24</v>
      </c>
      <c r="B31" s="88" t="s">
        <v>433</v>
      </c>
      <c r="C31" s="89">
        <v>37136</v>
      </c>
      <c r="D31" s="90" t="s">
        <v>102</v>
      </c>
      <c r="E31" s="91" t="s">
        <v>605</v>
      </c>
      <c r="F31" s="4" t="s">
        <v>15</v>
      </c>
      <c r="G31" s="90" t="s">
        <v>545</v>
      </c>
      <c r="H31" s="90">
        <v>13.4</v>
      </c>
      <c r="I31" s="90" t="s">
        <v>331</v>
      </c>
      <c r="J31" s="7"/>
      <c r="K31" s="7"/>
      <c r="L31" s="7" t="s">
        <v>12</v>
      </c>
      <c r="M31" s="7"/>
      <c r="N31" s="7"/>
      <c r="O31" s="7"/>
      <c r="P31" s="8"/>
      <c r="Q31" s="8"/>
      <c r="R31" s="4" t="s">
        <v>15</v>
      </c>
      <c r="S31" s="27" t="s">
        <v>331</v>
      </c>
      <c r="T31" s="4" t="s">
        <v>15</v>
      </c>
      <c r="U31" s="4">
        <v>54</v>
      </c>
      <c r="V31" s="39">
        <v>13.4</v>
      </c>
      <c r="X31" s="90" t="s">
        <v>813</v>
      </c>
    </row>
    <row r="32" spans="1:24" ht="18" customHeight="1">
      <c r="A32" s="3">
        <f>IF(D32&lt;&gt;"",SUBTOTAL(103,$D$8:D32),"")</f>
        <v>25</v>
      </c>
      <c r="B32" s="25" t="s">
        <v>499</v>
      </c>
      <c r="C32" s="30"/>
      <c r="D32" s="27" t="s">
        <v>102</v>
      </c>
      <c r="E32" s="28" t="s">
        <v>695</v>
      </c>
      <c r="F32" s="4" t="s">
        <v>20</v>
      </c>
      <c r="G32" s="27" t="s">
        <v>548</v>
      </c>
      <c r="H32" s="27">
        <v>13.25</v>
      </c>
      <c r="I32" s="27" t="s">
        <v>443</v>
      </c>
      <c r="J32" s="7"/>
      <c r="K32" s="7"/>
      <c r="L32" s="7"/>
      <c r="M32" s="7"/>
      <c r="N32" s="7"/>
      <c r="O32" s="7" t="s">
        <v>12</v>
      </c>
      <c r="P32" s="8"/>
      <c r="Q32" s="8"/>
      <c r="R32" s="4" t="s">
        <v>20</v>
      </c>
      <c r="S32" s="27" t="s">
        <v>443</v>
      </c>
      <c r="T32" s="4" t="s">
        <v>20</v>
      </c>
      <c r="U32" s="4">
        <v>144</v>
      </c>
      <c r="V32" s="39">
        <v>13.25</v>
      </c>
      <c r="W32" s="58"/>
      <c r="X32" s="90" t="s">
        <v>812</v>
      </c>
    </row>
    <row r="33" spans="1:24" ht="18" customHeight="1">
      <c r="A33" s="3">
        <f>IF(D33&lt;&gt;"",SUBTOTAL(103,$D$8:D33),"")</f>
        <v>26</v>
      </c>
      <c r="B33" s="25" t="s">
        <v>529</v>
      </c>
      <c r="C33" s="30"/>
      <c r="D33" s="27" t="s">
        <v>94</v>
      </c>
      <c r="E33" s="28" t="s">
        <v>706</v>
      </c>
      <c r="F33" s="4" t="s">
        <v>19</v>
      </c>
      <c r="G33" s="27" t="s">
        <v>549</v>
      </c>
      <c r="H33" s="27">
        <v>13</v>
      </c>
      <c r="I33" s="27" t="s">
        <v>443</v>
      </c>
      <c r="J33" s="7"/>
      <c r="K33" s="7"/>
      <c r="L33" s="7"/>
      <c r="M33" s="7"/>
      <c r="N33" s="7"/>
      <c r="O33" s="7"/>
      <c r="P33" s="8" t="s">
        <v>12</v>
      </c>
      <c r="Q33" s="8"/>
      <c r="R33" s="4" t="s">
        <v>19</v>
      </c>
      <c r="S33" s="27" t="s">
        <v>443</v>
      </c>
      <c r="T33" s="4" t="s">
        <v>19</v>
      </c>
      <c r="U33" s="4">
        <v>155</v>
      </c>
      <c r="V33" s="39">
        <v>13</v>
      </c>
      <c r="X33" s="90" t="s">
        <v>812</v>
      </c>
    </row>
    <row r="34" spans="1:24" ht="18" customHeight="1">
      <c r="A34" s="3">
        <f>IF(D34&lt;&gt;"",SUBTOTAL(103,$D$8:D34),"")</f>
        <v>27</v>
      </c>
      <c r="B34" s="25" t="s">
        <v>498</v>
      </c>
      <c r="C34" s="30"/>
      <c r="D34" s="27" t="s">
        <v>102</v>
      </c>
      <c r="E34" s="28" t="s">
        <v>723</v>
      </c>
      <c r="F34" s="4" t="s">
        <v>19</v>
      </c>
      <c r="G34" s="27" t="s">
        <v>549</v>
      </c>
      <c r="H34" s="27">
        <v>13</v>
      </c>
      <c r="I34" s="27" t="s">
        <v>443</v>
      </c>
      <c r="J34" s="7"/>
      <c r="K34" s="7"/>
      <c r="L34" s="7"/>
      <c r="M34" s="7"/>
      <c r="N34" s="7"/>
      <c r="O34" s="7"/>
      <c r="P34" s="8" t="s">
        <v>12</v>
      </c>
      <c r="Q34" s="8"/>
      <c r="R34" s="4" t="s">
        <v>19</v>
      </c>
      <c r="S34" s="27" t="s">
        <v>443</v>
      </c>
      <c r="T34" s="4" t="s">
        <v>19</v>
      </c>
      <c r="U34" s="4">
        <v>172</v>
      </c>
      <c r="V34" s="39">
        <v>13</v>
      </c>
      <c r="X34" s="90" t="s">
        <v>812</v>
      </c>
    </row>
    <row r="35" spans="1:24" ht="18" customHeight="1">
      <c r="A35" s="3">
        <f>IF(D35&lt;&gt;"",SUBTOTAL(103,$D$8:D35),"")</f>
        <v>28</v>
      </c>
      <c r="B35" s="25" t="s">
        <v>180</v>
      </c>
      <c r="C35" s="29" t="s">
        <v>181</v>
      </c>
      <c r="D35" s="27" t="s">
        <v>108</v>
      </c>
      <c r="E35" s="28" t="s">
        <v>649</v>
      </c>
      <c r="F35" s="4" t="s">
        <v>16</v>
      </c>
      <c r="G35" s="27" t="s">
        <v>546</v>
      </c>
      <c r="H35" s="27">
        <v>13</v>
      </c>
      <c r="I35" s="27" t="s">
        <v>139</v>
      </c>
      <c r="J35" s="7"/>
      <c r="K35" s="7"/>
      <c r="L35" s="7"/>
      <c r="M35" s="7" t="s">
        <v>12</v>
      </c>
      <c r="N35" s="7"/>
      <c r="O35" s="7"/>
      <c r="P35" s="8"/>
      <c r="Q35" s="8"/>
      <c r="R35" s="4" t="s">
        <v>16</v>
      </c>
      <c r="S35" s="27" t="s">
        <v>139</v>
      </c>
      <c r="T35" s="4" t="s">
        <v>16</v>
      </c>
      <c r="U35" s="4">
        <v>98</v>
      </c>
      <c r="V35" s="39">
        <v>13</v>
      </c>
      <c r="X35" s="90" t="s">
        <v>812</v>
      </c>
    </row>
    <row r="36" spans="1:24" ht="18" customHeight="1">
      <c r="A36" s="3">
        <f>IF(D36&lt;&gt;"",SUBTOTAL(103,$D$8:D36),"")</f>
        <v>29</v>
      </c>
      <c r="B36" s="25" t="s">
        <v>202</v>
      </c>
      <c r="C36" s="26">
        <v>37017</v>
      </c>
      <c r="D36" s="27" t="s">
        <v>94</v>
      </c>
      <c r="E36" s="28" t="s">
        <v>718</v>
      </c>
      <c r="F36" s="4" t="s">
        <v>19</v>
      </c>
      <c r="G36" s="27" t="s">
        <v>549</v>
      </c>
      <c r="H36" s="27">
        <v>13</v>
      </c>
      <c r="I36" s="27" t="s">
        <v>117</v>
      </c>
      <c r="J36" s="7"/>
      <c r="K36" s="7"/>
      <c r="L36" s="7"/>
      <c r="M36" s="7"/>
      <c r="N36" s="7"/>
      <c r="O36" s="7"/>
      <c r="P36" s="7" t="s">
        <v>12</v>
      </c>
      <c r="Q36" s="8"/>
      <c r="R36" s="4" t="s">
        <v>19</v>
      </c>
      <c r="S36" s="27" t="s">
        <v>117</v>
      </c>
      <c r="T36" s="4" t="s">
        <v>19</v>
      </c>
      <c r="U36" s="4">
        <v>167</v>
      </c>
      <c r="V36" s="39">
        <v>13</v>
      </c>
      <c r="X36" s="90" t="s">
        <v>812</v>
      </c>
    </row>
    <row r="37" spans="1:24" ht="18" customHeight="1">
      <c r="A37" s="3">
        <f>IF(D37&lt;&gt;"",SUBTOTAL(103,$D$8:D37),"")</f>
        <v>30</v>
      </c>
      <c r="B37" s="25" t="s">
        <v>417</v>
      </c>
      <c r="C37" s="26">
        <v>37229</v>
      </c>
      <c r="D37" s="27" t="s">
        <v>136</v>
      </c>
      <c r="E37" s="28" t="s">
        <v>724</v>
      </c>
      <c r="F37" s="4" t="s">
        <v>19</v>
      </c>
      <c r="G37" s="27" t="s">
        <v>549</v>
      </c>
      <c r="H37" s="27">
        <v>13</v>
      </c>
      <c r="I37" s="27" t="s">
        <v>331</v>
      </c>
      <c r="J37" s="7"/>
      <c r="K37" s="7"/>
      <c r="L37" s="7"/>
      <c r="M37" s="7"/>
      <c r="N37" s="7"/>
      <c r="O37" s="7"/>
      <c r="P37" s="7" t="s">
        <v>12</v>
      </c>
      <c r="Q37" s="8"/>
      <c r="R37" s="4" t="s">
        <v>19</v>
      </c>
      <c r="S37" s="27" t="s">
        <v>331</v>
      </c>
      <c r="T37" s="4" t="s">
        <v>19</v>
      </c>
      <c r="U37" s="4">
        <v>173</v>
      </c>
      <c r="V37" s="39">
        <v>13</v>
      </c>
      <c r="X37" s="90" t="s">
        <v>812</v>
      </c>
    </row>
    <row r="38" spans="1:24" ht="18" customHeight="1">
      <c r="A38" s="87">
        <f>IF(D38&lt;&gt;"",SUBTOTAL(103,$D$8:D38),"")</f>
        <v>31</v>
      </c>
      <c r="B38" s="88" t="s">
        <v>404</v>
      </c>
      <c r="C38" s="89">
        <v>37199</v>
      </c>
      <c r="D38" s="90" t="s">
        <v>102</v>
      </c>
      <c r="E38" s="91" t="s">
        <v>552</v>
      </c>
      <c r="F38" s="4" t="s">
        <v>13</v>
      </c>
      <c r="G38" s="90" t="s">
        <v>543</v>
      </c>
      <c r="H38" s="90">
        <v>13</v>
      </c>
      <c r="I38" s="90" t="s">
        <v>331</v>
      </c>
      <c r="J38" s="7" t="s">
        <v>12</v>
      </c>
      <c r="K38" s="7"/>
      <c r="L38" s="7"/>
      <c r="M38" s="7"/>
      <c r="N38" s="7"/>
      <c r="O38" s="7"/>
      <c r="P38" s="8"/>
      <c r="Q38" s="8"/>
      <c r="R38" s="4" t="s">
        <v>13</v>
      </c>
      <c r="S38" s="27" t="s">
        <v>331</v>
      </c>
      <c r="T38" s="4" t="s">
        <v>13</v>
      </c>
      <c r="U38" s="4">
        <v>10</v>
      </c>
      <c r="V38" s="39">
        <v>13</v>
      </c>
      <c r="X38" s="90" t="s">
        <v>813</v>
      </c>
    </row>
    <row r="39" spans="1:24" ht="18" customHeight="1">
      <c r="A39" s="87">
        <f>IF(D39&lt;&gt;"",SUBTOTAL(103,$D$8:D39),"")</f>
        <v>32</v>
      </c>
      <c r="B39" s="88" t="s">
        <v>798</v>
      </c>
      <c r="C39" s="89">
        <v>37014</v>
      </c>
      <c r="D39" s="90" t="s">
        <v>102</v>
      </c>
      <c r="E39" s="91" t="s">
        <v>553</v>
      </c>
      <c r="F39" s="4" t="s">
        <v>13</v>
      </c>
      <c r="G39" s="90" t="s">
        <v>543</v>
      </c>
      <c r="H39" s="90">
        <v>13</v>
      </c>
      <c r="I39" s="90" t="s">
        <v>331</v>
      </c>
      <c r="J39" s="7" t="s">
        <v>12</v>
      </c>
      <c r="K39" s="7"/>
      <c r="L39" s="7"/>
      <c r="M39" s="7"/>
      <c r="N39" s="7"/>
      <c r="O39" s="7"/>
      <c r="P39" s="8"/>
      <c r="Q39" s="8"/>
      <c r="R39" s="4" t="s">
        <v>13</v>
      </c>
      <c r="S39" s="27" t="s">
        <v>331</v>
      </c>
      <c r="T39" s="4" t="s">
        <v>13</v>
      </c>
      <c r="U39" s="4">
        <v>9</v>
      </c>
      <c r="V39" s="39">
        <v>13</v>
      </c>
      <c r="X39" s="90" t="s">
        <v>813</v>
      </c>
    </row>
    <row r="40" spans="1:24" ht="18" customHeight="1">
      <c r="A40" s="3">
        <f>IF(D40&lt;&gt;"",SUBTOTAL(103,$D$7:D40),"")</f>
        <v>33</v>
      </c>
      <c r="B40" s="25" t="s">
        <v>538</v>
      </c>
      <c r="C40" s="30"/>
      <c r="D40" s="27" t="s">
        <v>98</v>
      </c>
      <c r="E40" s="28" t="s">
        <v>748</v>
      </c>
      <c r="F40" s="4" t="s">
        <v>18</v>
      </c>
      <c r="G40" s="27" t="s">
        <v>550</v>
      </c>
      <c r="H40" s="27">
        <v>13</v>
      </c>
      <c r="I40" s="27" t="s">
        <v>443</v>
      </c>
      <c r="J40" s="7"/>
      <c r="K40" s="7"/>
      <c r="L40" s="7"/>
      <c r="M40" s="7"/>
      <c r="N40" s="7"/>
      <c r="O40" s="7"/>
      <c r="P40" s="8"/>
      <c r="Q40" s="8" t="s">
        <v>12</v>
      </c>
      <c r="R40" s="4" t="s">
        <v>18</v>
      </c>
      <c r="S40" s="27" t="s">
        <v>443</v>
      </c>
      <c r="T40" s="4" t="s">
        <v>18</v>
      </c>
      <c r="U40" s="4">
        <v>197</v>
      </c>
      <c r="V40" s="39">
        <v>13</v>
      </c>
      <c r="X40" s="119" t="s">
        <v>811</v>
      </c>
    </row>
    <row r="41" spans="1:24" ht="18" customHeight="1">
      <c r="A41" s="3">
        <f>IF(D41&lt;&gt;"",SUBTOTAL(103,$D$8:D41),"")</f>
        <v>34</v>
      </c>
      <c r="B41" s="25" t="s">
        <v>113</v>
      </c>
      <c r="C41" s="26">
        <v>36904</v>
      </c>
      <c r="D41" s="27" t="s">
        <v>98</v>
      </c>
      <c r="E41" s="28" t="s">
        <v>731</v>
      </c>
      <c r="F41" s="4" t="s">
        <v>18</v>
      </c>
      <c r="G41" s="27" t="s">
        <v>550</v>
      </c>
      <c r="H41" s="27">
        <v>12.75</v>
      </c>
      <c r="I41" s="27" t="s">
        <v>117</v>
      </c>
      <c r="J41" s="7"/>
      <c r="K41" s="7"/>
      <c r="L41" s="7"/>
      <c r="M41" s="7"/>
      <c r="N41" s="7"/>
      <c r="O41" s="7"/>
      <c r="P41" s="8"/>
      <c r="Q41" s="8" t="s">
        <v>12</v>
      </c>
      <c r="R41" s="4" t="s">
        <v>18</v>
      </c>
      <c r="S41" s="27" t="s">
        <v>117</v>
      </c>
      <c r="T41" s="4" t="s">
        <v>18</v>
      </c>
      <c r="U41" s="4">
        <v>180</v>
      </c>
      <c r="V41" s="39">
        <v>12.75</v>
      </c>
      <c r="X41" s="90" t="s">
        <v>812</v>
      </c>
    </row>
    <row r="42" spans="1:24" ht="18" customHeight="1">
      <c r="A42" s="87">
        <f>IF(D42&lt;&gt;"",SUBTOTAL(103,$D$8:D42),"")</f>
        <v>35</v>
      </c>
      <c r="B42" s="88" t="s">
        <v>245</v>
      </c>
      <c r="C42" s="93"/>
      <c r="D42" s="90" t="s">
        <v>108</v>
      </c>
      <c r="E42" s="91" t="s">
        <v>600</v>
      </c>
      <c r="F42" s="4" t="s">
        <v>15</v>
      </c>
      <c r="G42" s="90" t="s">
        <v>545</v>
      </c>
      <c r="H42" s="90">
        <v>12.55</v>
      </c>
      <c r="I42" s="90" t="s">
        <v>443</v>
      </c>
      <c r="J42" s="7"/>
      <c r="K42" s="7"/>
      <c r="L42" s="7" t="s">
        <v>12</v>
      </c>
      <c r="M42" s="7"/>
      <c r="N42" s="7"/>
      <c r="O42" s="7"/>
      <c r="P42" s="8"/>
      <c r="Q42" s="8"/>
      <c r="R42" s="4" t="s">
        <v>15</v>
      </c>
      <c r="S42" s="27" t="s">
        <v>443</v>
      </c>
      <c r="T42" s="4" t="s">
        <v>15</v>
      </c>
      <c r="U42" s="4">
        <v>49</v>
      </c>
      <c r="V42" s="39">
        <v>12.55</v>
      </c>
      <c r="W42" s="58"/>
      <c r="X42" s="90" t="s">
        <v>813</v>
      </c>
    </row>
    <row r="43" spans="1:24" ht="18" customHeight="1">
      <c r="A43" s="87">
        <f>IF(D43&lt;&gt;"",SUBTOTAL(103,$D$8:D43),"")</f>
        <v>36</v>
      </c>
      <c r="B43" s="88" t="s">
        <v>282</v>
      </c>
      <c r="C43" s="92" t="s">
        <v>283</v>
      </c>
      <c r="D43" s="90" t="s">
        <v>281</v>
      </c>
      <c r="E43" s="91" t="s">
        <v>633</v>
      </c>
      <c r="F43" s="4" t="s">
        <v>16</v>
      </c>
      <c r="G43" s="90" t="s">
        <v>546</v>
      </c>
      <c r="H43" s="90">
        <v>12.5</v>
      </c>
      <c r="I43" s="90" t="s">
        <v>279</v>
      </c>
      <c r="J43" s="7"/>
      <c r="K43" s="7"/>
      <c r="L43" s="7"/>
      <c r="M43" s="7" t="s">
        <v>12</v>
      </c>
      <c r="N43" s="7"/>
      <c r="O43" s="7"/>
      <c r="P43" s="8"/>
      <c r="Q43" s="8"/>
      <c r="R43" s="4" t="s">
        <v>16</v>
      </c>
      <c r="S43" s="27" t="s">
        <v>279</v>
      </c>
      <c r="T43" s="4" t="s">
        <v>16</v>
      </c>
      <c r="U43" s="4">
        <v>82</v>
      </c>
      <c r="V43" s="39">
        <v>12.5</v>
      </c>
      <c r="W43" s="58"/>
      <c r="X43" s="90" t="s">
        <v>812</v>
      </c>
    </row>
    <row r="44" spans="1:24" ht="18" customHeight="1">
      <c r="A44" s="3">
        <f>IF(D44&lt;&gt;"",SUBTOTAL(103,$D$8:D44),"")</f>
        <v>37</v>
      </c>
      <c r="B44" s="25" t="s">
        <v>512</v>
      </c>
      <c r="C44" s="30"/>
      <c r="D44" s="27" t="s">
        <v>90</v>
      </c>
      <c r="E44" s="28" t="s">
        <v>645</v>
      </c>
      <c r="F44" s="4" t="s">
        <v>16</v>
      </c>
      <c r="G44" s="27" t="s">
        <v>546</v>
      </c>
      <c r="H44" s="27">
        <v>12.5</v>
      </c>
      <c r="I44" s="27" t="s">
        <v>443</v>
      </c>
      <c r="J44" s="7"/>
      <c r="K44" s="7"/>
      <c r="L44" s="7"/>
      <c r="M44" s="7" t="s">
        <v>12</v>
      </c>
      <c r="N44" s="7"/>
      <c r="O44" s="7"/>
      <c r="P44" s="8"/>
      <c r="Q44" s="8"/>
      <c r="R44" s="4" t="s">
        <v>16</v>
      </c>
      <c r="S44" s="27" t="s">
        <v>443</v>
      </c>
      <c r="T44" s="4" t="s">
        <v>16</v>
      </c>
      <c r="U44" s="4">
        <v>94</v>
      </c>
      <c r="V44" s="39">
        <v>12.5</v>
      </c>
      <c r="W44" s="58"/>
      <c r="X44" s="90" t="s">
        <v>812</v>
      </c>
    </row>
    <row r="45" spans="1:24" ht="18" customHeight="1">
      <c r="A45" s="87">
        <f>IF(D45&lt;&gt;"",SUBTOTAL(103,$D$8:D45),"")</f>
        <v>38</v>
      </c>
      <c r="B45" s="88" t="s">
        <v>74</v>
      </c>
      <c r="C45" s="89">
        <v>37076</v>
      </c>
      <c r="D45" s="90" t="s">
        <v>90</v>
      </c>
      <c r="E45" s="91" t="s">
        <v>632</v>
      </c>
      <c r="F45" s="4" t="s">
        <v>16</v>
      </c>
      <c r="G45" s="90" t="s">
        <v>546</v>
      </c>
      <c r="H45" s="90">
        <v>12.5</v>
      </c>
      <c r="I45" s="90" t="s">
        <v>117</v>
      </c>
      <c r="J45" s="7"/>
      <c r="K45" s="7"/>
      <c r="L45" s="7"/>
      <c r="M45" s="7" t="s">
        <v>12</v>
      </c>
      <c r="N45" s="7"/>
      <c r="O45" s="7"/>
      <c r="P45" s="8"/>
      <c r="Q45" s="8"/>
      <c r="R45" s="4" t="s">
        <v>16</v>
      </c>
      <c r="S45" s="27" t="s">
        <v>117</v>
      </c>
      <c r="T45" s="4" t="s">
        <v>16</v>
      </c>
      <c r="U45" s="4">
        <v>81</v>
      </c>
      <c r="V45" s="39">
        <v>12.5</v>
      </c>
      <c r="X45" s="90" t="s">
        <v>812</v>
      </c>
    </row>
    <row r="46" spans="1:24" ht="18" customHeight="1">
      <c r="A46" s="87">
        <f>IF(D46&lt;&gt;"",SUBTOTAL(103,$D$8:D46),"")</f>
        <v>39</v>
      </c>
      <c r="B46" s="88" t="s">
        <v>82</v>
      </c>
      <c r="C46" s="89">
        <v>37095</v>
      </c>
      <c r="D46" s="90" t="s">
        <v>90</v>
      </c>
      <c r="E46" s="91" t="s">
        <v>570</v>
      </c>
      <c r="F46" s="4" t="s">
        <v>13</v>
      </c>
      <c r="G46" s="90" t="s">
        <v>543</v>
      </c>
      <c r="H46" s="90">
        <v>12.5</v>
      </c>
      <c r="I46" s="90" t="s">
        <v>117</v>
      </c>
      <c r="J46" s="7" t="s">
        <v>12</v>
      </c>
      <c r="K46" s="7"/>
      <c r="L46" s="7"/>
      <c r="M46" s="7"/>
      <c r="N46" s="7"/>
      <c r="O46" s="7"/>
      <c r="P46" s="8"/>
      <c r="Q46" s="8"/>
      <c r="R46" s="4" t="s">
        <v>13</v>
      </c>
      <c r="S46" s="27" t="s">
        <v>117</v>
      </c>
      <c r="T46" s="4" t="s">
        <v>13</v>
      </c>
      <c r="U46" s="4">
        <v>19</v>
      </c>
      <c r="V46" s="39">
        <v>12.5</v>
      </c>
      <c r="X46" s="90" t="s">
        <v>813</v>
      </c>
    </row>
    <row r="47" spans="1:24" ht="18" customHeight="1">
      <c r="A47" s="3">
        <f>IF(D47&lt;&gt;"",SUBTOTAL(103,$D$8:D47),"")</f>
        <v>40</v>
      </c>
      <c r="B47" s="25" t="s">
        <v>99</v>
      </c>
      <c r="C47" s="26">
        <v>37201</v>
      </c>
      <c r="D47" s="27" t="s">
        <v>90</v>
      </c>
      <c r="E47" s="28" t="s">
        <v>704</v>
      </c>
      <c r="F47" s="4" t="s">
        <v>19</v>
      </c>
      <c r="G47" s="27" t="s">
        <v>549</v>
      </c>
      <c r="H47" s="27">
        <v>12.5</v>
      </c>
      <c r="I47" s="27" t="s">
        <v>117</v>
      </c>
      <c r="J47" s="7"/>
      <c r="K47" s="7"/>
      <c r="L47" s="7"/>
      <c r="M47" s="7"/>
      <c r="N47" s="7"/>
      <c r="O47" s="7"/>
      <c r="P47" s="8" t="s">
        <v>12</v>
      </c>
      <c r="Q47" s="8"/>
      <c r="R47" s="4" t="s">
        <v>19</v>
      </c>
      <c r="S47" s="27" t="s">
        <v>117</v>
      </c>
      <c r="T47" s="4" t="s">
        <v>19</v>
      </c>
      <c r="U47" s="4">
        <v>153</v>
      </c>
      <c r="V47" s="39">
        <v>12.5</v>
      </c>
      <c r="X47" s="90" t="s">
        <v>813</v>
      </c>
    </row>
    <row r="48" spans="1:24" ht="18" customHeight="1">
      <c r="A48" s="3">
        <f>IF(D48&lt;&gt;"",SUBTOTAL(103,$D$8:D48),"")</f>
        <v>41</v>
      </c>
      <c r="B48" s="25" t="s">
        <v>530</v>
      </c>
      <c r="C48" s="30"/>
      <c r="D48" s="27" t="s">
        <v>94</v>
      </c>
      <c r="E48" s="28" t="s">
        <v>710</v>
      </c>
      <c r="F48" s="4" t="s">
        <v>19</v>
      </c>
      <c r="G48" s="27" t="s">
        <v>549</v>
      </c>
      <c r="H48" s="27">
        <v>12.5</v>
      </c>
      <c r="I48" s="27" t="s">
        <v>443</v>
      </c>
      <c r="J48" s="7"/>
      <c r="K48" s="7"/>
      <c r="L48" s="7"/>
      <c r="M48" s="7"/>
      <c r="N48" s="7"/>
      <c r="O48" s="7"/>
      <c r="P48" s="7" t="s">
        <v>12</v>
      </c>
      <c r="Q48" s="8"/>
      <c r="R48" s="4" t="s">
        <v>19</v>
      </c>
      <c r="S48" s="27" t="s">
        <v>443</v>
      </c>
      <c r="T48" s="4" t="s">
        <v>19</v>
      </c>
      <c r="U48" s="4">
        <v>159</v>
      </c>
      <c r="V48" s="39">
        <v>12.5</v>
      </c>
      <c r="W48" s="58"/>
      <c r="X48" s="90" t="s">
        <v>813</v>
      </c>
    </row>
    <row r="49" spans="1:24" ht="18" customHeight="1">
      <c r="A49" s="87">
        <f>IF(D49&lt;&gt;"",SUBTOTAL(103,$D$8:D49),"")</f>
        <v>42</v>
      </c>
      <c r="B49" s="88" t="s">
        <v>101</v>
      </c>
      <c r="C49" s="89">
        <v>37053</v>
      </c>
      <c r="D49" s="90" t="s">
        <v>102</v>
      </c>
      <c r="E49" s="91" t="s">
        <v>622</v>
      </c>
      <c r="F49" s="4" t="s">
        <v>15</v>
      </c>
      <c r="G49" s="90" t="s">
        <v>545</v>
      </c>
      <c r="H49" s="90">
        <v>12.4</v>
      </c>
      <c r="I49" s="90" t="s">
        <v>331</v>
      </c>
      <c r="J49" s="7"/>
      <c r="K49" s="7"/>
      <c r="L49" s="7" t="s">
        <v>12</v>
      </c>
      <c r="M49" s="7"/>
      <c r="N49" s="7"/>
      <c r="O49" s="7"/>
      <c r="P49" s="8"/>
      <c r="Q49" s="8"/>
      <c r="R49" s="4" t="s">
        <v>15</v>
      </c>
      <c r="S49" s="27" t="s">
        <v>331</v>
      </c>
      <c r="T49" s="4" t="s">
        <v>15</v>
      </c>
      <c r="U49" s="4">
        <v>71</v>
      </c>
      <c r="V49" s="39">
        <v>12.4</v>
      </c>
      <c r="X49" s="90" t="s">
        <v>813</v>
      </c>
    </row>
    <row r="50" spans="1:24" ht="18" customHeight="1">
      <c r="A50" s="87">
        <f>IF(D50&lt;&gt;"",SUBTOTAL(103,$D$8:D50),"")</f>
        <v>43</v>
      </c>
      <c r="B50" s="88" t="s">
        <v>323</v>
      </c>
      <c r="C50" s="92" t="s">
        <v>324</v>
      </c>
      <c r="D50" s="90" t="s">
        <v>288</v>
      </c>
      <c r="E50" s="91" t="s">
        <v>603</v>
      </c>
      <c r="F50" s="4" t="s">
        <v>15</v>
      </c>
      <c r="G50" s="90" t="s">
        <v>545</v>
      </c>
      <c r="H50" s="90">
        <v>12.4</v>
      </c>
      <c r="I50" s="90" t="s">
        <v>279</v>
      </c>
      <c r="J50" s="7"/>
      <c r="K50" s="7"/>
      <c r="L50" s="7" t="s">
        <v>12</v>
      </c>
      <c r="M50" s="7"/>
      <c r="N50" s="7"/>
      <c r="O50" s="7"/>
      <c r="P50" s="8"/>
      <c r="Q50" s="8"/>
      <c r="R50" s="4" t="s">
        <v>15</v>
      </c>
      <c r="S50" s="27" t="s">
        <v>279</v>
      </c>
      <c r="T50" s="4" t="s">
        <v>15</v>
      </c>
      <c r="U50" s="4">
        <v>52</v>
      </c>
      <c r="V50" s="39">
        <v>12.4</v>
      </c>
      <c r="X50" s="90" t="s">
        <v>813</v>
      </c>
    </row>
    <row r="51" spans="1:24" ht="18" customHeight="1">
      <c r="A51" s="87">
        <f>IF(D51&lt;&gt;"",SUBTOTAL(103,$D$8:D51),"")</f>
        <v>44</v>
      </c>
      <c r="B51" s="88" t="s">
        <v>78</v>
      </c>
      <c r="C51" s="89">
        <v>37183</v>
      </c>
      <c r="D51" s="90" t="s">
        <v>102</v>
      </c>
      <c r="E51" s="91" t="s">
        <v>555</v>
      </c>
      <c r="F51" s="4" t="s">
        <v>13</v>
      </c>
      <c r="G51" s="90" t="s">
        <v>543</v>
      </c>
      <c r="H51" s="90">
        <v>12</v>
      </c>
      <c r="I51" s="90" t="s">
        <v>117</v>
      </c>
      <c r="J51" s="7" t="s">
        <v>12</v>
      </c>
      <c r="K51" s="7"/>
      <c r="L51" s="7"/>
      <c r="M51" s="7"/>
      <c r="N51" s="7"/>
      <c r="O51" s="7"/>
      <c r="P51" s="8"/>
      <c r="Q51" s="8"/>
      <c r="R51" s="4" t="s">
        <v>13</v>
      </c>
      <c r="S51" s="27" t="s">
        <v>117</v>
      </c>
      <c r="T51" s="4" t="s">
        <v>13</v>
      </c>
      <c r="U51" s="4">
        <v>7</v>
      </c>
      <c r="V51" s="39">
        <v>12</v>
      </c>
      <c r="X51" s="90" t="s">
        <v>810</v>
      </c>
    </row>
    <row r="52" spans="1:24" ht="18" customHeight="1">
      <c r="A52" s="87">
        <f>IF(D52&lt;&gt;"",SUBTOTAL(103,$D$8:D52),"")</f>
        <v>45</v>
      </c>
      <c r="B52" s="88" t="s">
        <v>506</v>
      </c>
      <c r="C52" s="93"/>
      <c r="D52" s="90" t="s">
        <v>108</v>
      </c>
      <c r="E52" s="91" t="s">
        <v>557</v>
      </c>
      <c r="F52" s="4" t="s">
        <v>13</v>
      </c>
      <c r="G52" s="90" t="s">
        <v>543</v>
      </c>
      <c r="H52" s="90">
        <v>12</v>
      </c>
      <c r="I52" s="90" t="s">
        <v>443</v>
      </c>
      <c r="J52" s="7" t="s">
        <v>12</v>
      </c>
      <c r="K52" s="7"/>
      <c r="L52" s="7"/>
      <c r="M52" s="7"/>
      <c r="N52" s="7"/>
      <c r="O52" s="7"/>
      <c r="P52" s="8"/>
      <c r="Q52" s="8"/>
      <c r="R52" s="4" t="s">
        <v>13</v>
      </c>
      <c r="S52" s="27" t="s">
        <v>443</v>
      </c>
      <c r="T52" s="4" t="s">
        <v>13</v>
      </c>
      <c r="U52" s="4">
        <v>5</v>
      </c>
      <c r="V52" s="39">
        <v>12</v>
      </c>
      <c r="X52" s="90" t="s">
        <v>810</v>
      </c>
    </row>
    <row r="53" spans="1:24" ht="18" customHeight="1">
      <c r="A53" s="87">
        <f>IF(D53&lt;&gt;"",SUBTOTAL(103,$D$8:D53),"")</f>
        <v>46</v>
      </c>
      <c r="B53" s="88" t="s">
        <v>505</v>
      </c>
      <c r="C53" s="93"/>
      <c r="D53" s="90" t="s">
        <v>108</v>
      </c>
      <c r="E53" s="91" t="s">
        <v>561</v>
      </c>
      <c r="F53" s="4" t="s">
        <v>13</v>
      </c>
      <c r="G53" s="90" t="s">
        <v>543</v>
      </c>
      <c r="H53" s="90">
        <v>12</v>
      </c>
      <c r="I53" s="90" t="s">
        <v>443</v>
      </c>
      <c r="J53" s="7" t="s">
        <v>12</v>
      </c>
      <c r="K53" s="7"/>
      <c r="L53" s="7"/>
      <c r="M53" s="7"/>
      <c r="N53" s="7"/>
      <c r="O53" s="7"/>
      <c r="P53" s="8"/>
      <c r="Q53" s="8"/>
      <c r="R53" s="4" t="s">
        <v>13</v>
      </c>
      <c r="S53" s="27" t="s">
        <v>443</v>
      </c>
      <c r="T53" s="4" t="s">
        <v>13</v>
      </c>
      <c r="U53" s="4">
        <v>1</v>
      </c>
      <c r="V53" s="39">
        <v>12</v>
      </c>
      <c r="X53" s="90" t="s">
        <v>810</v>
      </c>
    </row>
    <row r="54" spans="1:24" ht="18" customHeight="1">
      <c r="A54" s="87">
        <f>IF(D54&lt;&gt;"",SUBTOTAL(103,$D$8:D54),"")</f>
        <v>47</v>
      </c>
      <c r="B54" s="88" t="s">
        <v>79</v>
      </c>
      <c r="C54" s="89">
        <v>37071</v>
      </c>
      <c r="D54" s="90" t="s">
        <v>102</v>
      </c>
      <c r="E54" s="91" t="s">
        <v>566</v>
      </c>
      <c r="F54" s="4" t="s">
        <v>13</v>
      </c>
      <c r="G54" s="90" t="s">
        <v>543</v>
      </c>
      <c r="H54" s="90">
        <v>12</v>
      </c>
      <c r="I54" s="90" t="s">
        <v>117</v>
      </c>
      <c r="J54" s="7" t="s">
        <v>12</v>
      </c>
      <c r="K54" s="7"/>
      <c r="L54" s="7"/>
      <c r="M54" s="7"/>
      <c r="N54" s="7"/>
      <c r="O54" s="7"/>
      <c r="P54" s="8"/>
      <c r="Q54" s="8"/>
      <c r="R54" s="4" t="s">
        <v>13</v>
      </c>
      <c r="S54" s="27" t="s">
        <v>117</v>
      </c>
      <c r="T54" s="4" t="s">
        <v>13</v>
      </c>
      <c r="U54" s="4">
        <v>15</v>
      </c>
      <c r="V54" s="39">
        <v>12</v>
      </c>
      <c r="X54" s="90" t="s">
        <v>810</v>
      </c>
    </row>
    <row r="55" spans="1:24" ht="18" customHeight="1">
      <c r="A55" s="87">
        <f>IF(D55&lt;&gt;"",SUBTOTAL(103,$D$8:D55),"")</f>
        <v>48</v>
      </c>
      <c r="B55" s="88" t="s">
        <v>407</v>
      </c>
      <c r="C55" s="89">
        <v>37051</v>
      </c>
      <c r="D55" s="90" t="s">
        <v>90</v>
      </c>
      <c r="E55" s="91" t="s">
        <v>572</v>
      </c>
      <c r="F55" s="4" t="s">
        <v>13</v>
      </c>
      <c r="G55" s="90" t="s">
        <v>543</v>
      </c>
      <c r="H55" s="90">
        <v>12</v>
      </c>
      <c r="I55" s="90" t="s">
        <v>331</v>
      </c>
      <c r="J55" s="7" t="s">
        <v>12</v>
      </c>
      <c r="K55" s="7"/>
      <c r="L55" s="7"/>
      <c r="M55" s="7"/>
      <c r="N55" s="7"/>
      <c r="O55" s="7"/>
      <c r="P55" s="8"/>
      <c r="Q55" s="8"/>
      <c r="R55" s="4" t="s">
        <v>13</v>
      </c>
      <c r="S55" s="27" t="s">
        <v>331</v>
      </c>
      <c r="T55" s="4" t="s">
        <v>13</v>
      </c>
      <c r="U55" s="4">
        <v>21</v>
      </c>
      <c r="V55" s="39">
        <v>12</v>
      </c>
      <c r="X55" s="90" t="s">
        <v>810</v>
      </c>
    </row>
    <row r="56" spans="1:24" ht="18" customHeight="1">
      <c r="A56" s="3">
        <f>IF(D56&lt;&gt;"",SUBTOTAL(103,$D$8:D56),"")</f>
        <v>49</v>
      </c>
      <c r="B56" s="25" t="s">
        <v>416</v>
      </c>
      <c r="C56" s="26">
        <v>36924</v>
      </c>
      <c r="D56" s="27" t="s">
        <v>199</v>
      </c>
      <c r="E56" s="28" t="s">
        <v>708</v>
      </c>
      <c r="F56" s="4" t="s">
        <v>19</v>
      </c>
      <c r="G56" s="27" t="s">
        <v>549</v>
      </c>
      <c r="H56" s="27">
        <v>12</v>
      </c>
      <c r="I56" s="27" t="s">
        <v>331</v>
      </c>
      <c r="J56" s="7"/>
      <c r="K56" s="7"/>
      <c r="L56" s="7"/>
      <c r="M56" s="7"/>
      <c r="N56" s="7"/>
      <c r="O56" s="7"/>
      <c r="P56" s="8" t="s">
        <v>12</v>
      </c>
      <c r="Q56" s="8"/>
      <c r="R56" s="4" t="s">
        <v>19</v>
      </c>
      <c r="S56" s="27" t="s">
        <v>331</v>
      </c>
      <c r="T56" s="4" t="s">
        <v>19</v>
      </c>
      <c r="U56" s="4">
        <v>157</v>
      </c>
      <c r="V56" s="39">
        <v>12</v>
      </c>
      <c r="X56" s="90" t="s">
        <v>813</v>
      </c>
    </row>
    <row r="57" spans="1:24" ht="18" customHeight="1">
      <c r="A57" s="3">
        <f>IF(D57&lt;&gt;"",SUBTOTAL(103,$D$8:D57),"")</f>
        <v>50</v>
      </c>
      <c r="B57" s="25" t="s">
        <v>806</v>
      </c>
      <c r="C57" s="26">
        <v>36975</v>
      </c>
      <c r="D57" s="27" t="s">
        <v>90</v>
      </c>
      <c r="E57" s="28" t="s">
        <v>742</v>
      </c>
      <c r="F57" s="4" t="s">
        <v>18</v>
      </c>
      <c r="G57" s="27" t="s">
        <v>550</v>
      </c>
      <c r="H57" s="27">
        <v>12</v>
      </c>
      <c r="I57" s="27" t="s">
        <v>117</v>
      </c>
      <c r="J57" s="7"/>
      <c r="K57" s="7"/>
      <c r="L57" s="7"/>
      <c r="M57" s="7"/>
      <c r="N57" s="7"/>
      <c r="O57" s="7"/>
      <c r="P57" s="8"/>
      <c r="Q57" s="8" t="s">
        <v>12</v>
      </c>
      <c r="R57" s="4" t="s">
        <v>18</v>
      </c>
      <c r="S57" s="27" t="s">
        <v>117</v>
      </c>
      <c r="T57" s="4" t="s">
        <v>18</v>
      </c>
      <c r="U57" s="4">
        <v>191</v>
      </c>
      <c r="V57" s="39">
        <v>12</v>
      </c>
      <c r="X57" s="90" t="s">
        <v>812</v>
      </c>
    </row>
    <row r="58" spans="1:24" ht="18" customHeight="1">
      <c r="A58" s="3">
        <f>IF(D58&lt;&gt;"",SUBTOTAL(103,$D$8:D58),"")</f>
        <v>51</v>
      </c>
      <c r="B58" s="25" t="s">
        <v>301</v>
      </c>
      <c r="C58" s="26">
        <v>37234</v>
      </c>
      <c r="D58" s="27" t="s">
        <v>300</v>
      </c>
      <c r="E58" s="28" t="s">
        <v>707</v>
      </c>
      <c r="F58" s="4" t="s">
        <v>19</v>
      </c>
      <c r="G58" s="27" t="s">
        <v>549</v>
      </c>
      <c r="H58" s="27">
        <v>12</v>
      </c>
      <c r="I58" s="27" t="s">
        <v>279</v>
      </c>
      <c r="J58" s="7"/>
      <c r="K58" s="7"/>
      <c r="L58" s="7"/>
      <c r="M58" s="7"/>
      <c r="N58" s="7"/>
      <c r="O58" s="7"/>
      <c r="P58" s="8" t="s">
        <v>12</v>
      </c>
      <c r="Q58" s="8"/>
      <c r="R58" s="4" t="s">
        <v>19</v>
      </c>
      <c r="S58" s="27" t="s">
        <v>279</v>
      </c>
      <c r="T58" s="4" t="s">
        <v>19</v>
      </c>
      <c r="U58" s="4">
        <v>156</v>
      </c>
      <c r="V58" s="39">
        <v>12</v>
      </c>
      <c r="X58" s="90" t="s">
        <v>813</v>
      </c>
    </row>
    <row r="59" spans="1:24" ht="18" customHeight="1">
      <c r="A59" s="87">
        <f>IF(D59&lt;&gt;"",SUBTOTAL(103,$D$8:D59),"")</f>
        <v>52</v>
      </c>
      <c r="B59" s="88" t="s">
        <v>537</v>
      </c>
      <c r="C59" s="93"/>
      <c r="D59" s="90" t="s">
        <v>98</v>
      </c>
      <c r="E59" s="91" t="s">
        <v>630</v>
      </c>
      <c r="F59" s="4" t="s">
        <v>16</v>
      </c>
      <c r="G59" s="90" t="s">
        <v>546</v>
      </c>
      <c r="H59" s="90">
        <v>12</v>
      </c>
      <c r="I59" s="90" t="s">
        <v>443</v>
      </c>
      <c r="J59" s="7"/>
      <c r="K59" s="7"/>
      <c r="L59" s="7"/>
      <c r="M59" s="7" t="s">
        <v>12</v>
      </c>
      <c r="N59" s="7"/>
      <c r="O59" s="7"/>
      <c r="P59" s="8"/>
      <c r="Q59" s="8"/>
      <c r="R59" s="4" t="s">
        <v>16</v>
      </c>
      <c r="S59" s="27" t="s">
        <v>443</v>
      </c>
      <c r="T59" s="4" t="s">
        <v>16</v>
      </c>
      <c r="U59" s="4">
        <v>79</v>
      </c>
      <c r="V59" s="39">
        <v>12</v>
      </c>
      <c r="X59" s="90" t="s">
        <v>813</v>
      </c>
    </row>
    <row r="60" spans="1:24" ht="18" customHeight="1">
      <c r="A60" s="3">
        <f>IF(D60&lt;&gt;"",SUBTOTAL(103,$D$8:D60),"")</f>
        <v>53</v>
      </c>
      <c r="B60" s="25" t="s">
        <v>311</v>
      </c>
      <c r="C60" s="26">
        <v>37081</v>
      </c>
      <c r="D60" s="27" t="s">
        <v>300</v>
      </c>
      <c r="E60" s="28" t="s">
        <v>689</v>
      </c>
      <c r="F60" s="4" t="s">
        <v>20</v>
      </c>
      <c r="G60" s="27" t="s">
        <v>548</v>
      </c>
      <c r="H60" s="27">
        <v>11.75</v>
      </c>
      <c r="I60" s="27" t="s">
        <v>279</v>
      </c>
      <c r="J60" s="7"/>
      <c r="K60" s="7"/>
      <c r="L60" s="7"/>
      <c r="M60" s="7"/>
      <c r="N60" s="7"/>
      <c r="O60" s="7" t="s">
        <v>12</v>
      </c>
      <c r="P60" s="8"/>
      <c r="Q60" s="8"/>
      <c r="R60" s="4" t="s">
        <v>20</v>
      </c>
      <c r="S60" s="27" t="s">
        <v>279</v>
      </c>
      <c r="T60" s="4" t="s">
        <v>20</v>
      </c>
      <c r="U60" s="4">
        <v>138</v>
      </c>
      <c r="V60" s="39">
        <v>11.75</v>
      </c>
      <c r="X60" s="90" t="s">
        <v>813</v>
      </c>
    </row>
    <row r="61" spans="1:24" ht="18" customHeight="1">
      <c r="A61" s="3">
        <f>IF(D61&lt;&gt;"",SUBTOTAL(103,$D$8:D61),"")</f>
        <v>54</v>
      </c>
      <c r="B61" s="25" t="s">
        <v>517</v>
      </c>
      <c r="C61" s="30"/>
      <c r="D61" s="27" t="s">
        <v>90</v>
      </c>
      <c r="E61" s="28" t="s">
        <v>684</v>
      </c>
      <c r="F61" s="4" t="s">
        <v>20</v>
      </c>
      <c r="G61" s="27" t="s">
        <v>548</v>
      </c>
      <c r="H61" s="27">
        <v>11.75</v>
      </c>
      <c r="I61" s="27" t="s">
        <v>443</v>
      </c>
      <c r="J61" s="7"/>
      <c r="K61" s="7"/>
      <c r="L61" s="7"/>
      <c r="M61" s="7"/>
      <c r="N61" s="7"/>
      <c r="O61" s="7" t="s">
        <v>12</v>
      </c>
      <c r="P61" s="8"/>
      <c r="Q61" s="8"/>
      <c r="R61" s="4" t="s">
        <v>20</v>
      </c>
      <c r="S61" s="27" t="s">
        <v>443</v>
      </c>
      <c r="T61" s="4" t="s">
        <v>20</v>
      </c>
      <c r="U61" s="4">
        <v>133</v>
      </c>
      <c r="V61" s="39">
        <v>11.75</v>
      </c>
      <c r="X61" s="90" t="s">
        <v>813</v>
      </c>
    </row>
    <row r="62" spans="1:24" ht="18" customHeight="1">
      <c r="A62" s="3">
        <f>IF(D62&lt;&gt;"",SUBTOTAL(103,$D$8:D62),"")</f>
        <v>55</v>
      </c>
      <c r="B62" s="25" t="s">
        <v>534</v>
      </c>
      <c r="C62" s="30"/>
      <c r="D62" s="27" t="s">
        <v>94</v>
      </c>
      <c r="E62" s="28" t="s">
        <v>751</v>
      </c>
      <c r="F62" s="4" t="s">
        <v>18</v>
      </c>
      <c r="G62" s="27" t="s">
        <v>550</v>
      </c>
      <c r="H62" s="27">
        <v>11.75</v>
      </c>
      <c r="I62" s="27" t="s">
        <v>443</v>
      </c>
      <c r="J62" s="7"/>
      <c r="K62" s="7"/>
      <c r="L62" s="7"/>
      <c r="M62" s="7"/>
      <c r="N62" s="7"/>
      <c r="O62" s="7"/>
      <c r="P62" s="8"/>
      <c r="Q62" s="8" t="s">
        <v>12</v>
      </c>
      <c r="R62" s="4" t="s">
        <v>18</v>
      </c>
      <c r="S62" s="27" t="s">
        <v>443</v>
      </c>
      <c r="T62" s="4" t="s">
        <v>18</v>
      </c>
      <c r="U62" s="4">
        <v>200</v>
      </c>
      <c r="V62" s="39">
        <v>11.75</v>
      </c>
      <c r="X62" s="90" t="s">
        <v>812</v>
      </c>
    </row>
    <row r="63" spans="1:24" ht="18" customHeight="1">
      <c r="A63" s="3">
        <f>IF(D63&lt;&gt;"",SUBTOTAL(103,$D$8:D63),"")</f>
        <v>56</v>
      </c>
      <c r="B63" s="25" t="s">
        <v>508</v>
      </c>
      <c r="C63" s="30"/>
      <c r="D63" s="27" t="s">
        <v>108</v>
      </c>
      <c r="E63" s="28" t="s">
        <v>672</v>
      </c>
      <c r="F63" s="4" t="s">
        <v>17</v>
      </c>
      <c r="G63" s="27" t="s">
        <v>547</v>
      </c>
      <c r="H63" s="27">
        <v>11.6</v>
      </c>
      <c r="I63" s="27" t="s">
        <v>443</v>
      </c>
      <c r="J63" s="7"/>
      <c r="K63" s="7"/>
      <c r="L63" s="7"/>
      <c r="M63" s="7"/>
      <c r="N63" s="7" t="s">
        <v>12</v>
      </c>
      <c r="O63" s="7"/>
      <c r="P63" s="8"/>
      <c r="Q63" s="8"/>
      <c r="R63" s="4" t="s">
        <v>17</v>
      </c>
      <c r="S63" s="27" t="s">
        <v>443</v>
      </c>
      <c r="T63" s="4" t="s">
        <v>17</v>
      </c>
      <c r="U63" s="4">
        <v>121</v>
      </c>
      <c r="V63" s="39">
        <v>11.6</v>
      </c>
      <c r="X63" s="90" t="s">
        <v>812</v>
      </c>
    </row>
    <row r="64" spans="1:24" ht="18" customHeight="1">
      <c r="A64" s="87">
        <f>IF(D64&lt;&gt;"",SUBTOTAL(103,$D$8:D64),"")</f>
        <v>57</v>
      </c>
      <c r="B64" s="88" t="s">
        <v>312</v>
      </c>
      <c r="C64" s="89">
        <v>37108</v>
      </c>
      <c r="D64" s="90" t="s">
        <v>288</v>
      </c>
      <c r="E64" s="91" t="s">
        <v>576</v>
      </c>
      <c r="F64" s="4" t="s">
        <v>14</v>
      </c>
      <c r="G64" s="90" t="s">
        <v>544</v>
      </c>
      <c r="H64" s="90">
        <v>11.5</v>
      </c>
      <c r="I64" s="90" t="s">
        <v>279</v>
      </c>
      <c r="J64" s="7"/>
      <c r="K64" s="7" t="s">
        <v>12</v>
      </c>
      <c r="L64" s="7"/>
      <c r="M64" s="7"/>
      <c r="N64" s="7"/>
      <c r="O64" s="7"/>
      <c r="P64" s="8"/>
      <c r="Q64" s="8"/>
      <c r="R64" s="4" t="s">
        <v>14</v>
      </c>
      <c r="S64" s="27" t="s">
        <v>279</v>
      </c>
      <c r="T64" s="4" t="s">
        <v>14</v>
      </c>
      <c r="U64" s="4">
        <v>25</v>
      </c>
      <c r="V64" s="39">
        <v>11.5</v>
      </c>
      <c r="X64" s="90" t="s">
        <v>810</v>
      </c>
    </row>
    <row r="65" spans="1:24" ht="18" customHeight="1">
      <c r="A65" s="3">
        <f>IF(D65&lt;&gt;"",SUBTOTAL(103,$D$8:D65),"")</f>
        <v>58</v>
      </c>
      <c r="B65" s="25" t="s">
        <v>305</v>
      </c>
      <c r="C65" s="26">
        <v>37075</v>
      </c>
      <c r="D65" s="27" t="s">
        <v>286</v>
      </c>
      <c r="E65" s="28" t="s">
        <v>720</v>
      </c>
      <c r="F65" s="4" t="s">
        <v>19</v>
      </c>
      <c r="G65" s="27" t="s">
        <v>549</v>
      </c>
      <c r="H65" s="27">
        <v>11.5</v>
      </c>
      <c r="I65" s="27" t="s">
        <v>279</v>
      </c>
      <c r="J65" s="7"/>
      <c r="K65" s="7"/>
      <c r="L65" s="7"/>
      <c r="M65" s="7"/>
      <c r="N65" s="7"/>
      <c r="O65" s="7"/>
      <c r="P65" s="7" t="s">
        <v>12</v>
      </c>
      <c r="Q65" s="8"/>
      <c r="R65" s="4" t="s">
        <v>19</v>
      </c>
      <c r="S65" s="27" t="s">
        <v>279</v>
      </c>
      <c r="T65" s="4" t="s">
        <v>19</v>
      </c>
      <c r="U65" s="4">
        <v>169</v>
      </c>
      <c r="V65" s="39">
        <v>11.5</v>
      </c>
      <c r="X65" s="90" t="s">
        <v>810</v>
      </c>
    </row>
    <row r="66" spans="1:24" ht="18" customHeight="1">
      <c r="A66" s="87">
        <f>IF(D66&lt;&gt;"",SUBTOTAL(103,$D$8:D66),"")</f>
        <v>59</v>
      </c>
      <c r="B66" s="88" t="s">
        <v>185</v>
      </c>
      <c r="C66" s="92" t="s">
        <v>186</v>
      </c>
      <c r="D66" s="90" t="s">
        <v>102</v>
      </c>
      <c r="E66" s="91" t="s">
        <v>554</v>
      </c>
      <c r="F66" s="4" t="s">
        <v>13</v>
      </c>
      <c r="G66" s="90" t="s">
        <v>543</v>
      </c>
      <c r="H66" s="90">
        <v>11.5</v>
      </c>
      <c r="I66" s="90" t="s">
        <v>139</v>
      </c>
      <c r="J66" s="7" t="s">
        <v>12</v>
      </c>
      <c r="K66" s="7"/>
      <c r="L66" s="7"/>
      <c r="M66" s="7"/>
      <c r="N66" s="7"/>
      <c r="O66" s="7"/>
      <c r="P66" s="8"/>
      <c r="Q66" s="8"/>
      <c r="R66" s="4" t="s">
        <v>13</v>
      </c>
      <c r="S66" s="27" t="s">
        <v>139</v>
      </c>
      <c r="T66" s="4" t="s">
        <v>13</v>
      </c>
      <c r="U66" s="4">
        <v>8</v>
      </c>
      <c r="V66" s="39">
        <v>11.5</v>
      </c>
      <c r="X66" s="90"/>
    </row>
    <row r="67" spans="1:24" ht="18" customHeight="1">
      <c r="A67" s="87">
        <f>IF(D67&lt;&gt;"",SUBTOTAL(103,$D$8:D67),"")</f>
        <v>60</v>
      </c>
      <c r="B67" s="88" t="s">
        <v>435</v>
      </c>
      <c r="C67" s="89">
        <v>37017</v>
      </c>
      <c r="D67" s="90" t="s">
        <v>102</v>
      </c>
      <c r="E67" s="91" t="s">
        <v>615</v>
      </c>
      <c r="F67" s="4" t="s">
        <v>15</v>
      </c>
      <c r="G67" s="90" t="s">
        <v>545</v>
      </c>
      <c r="H67" s="90">
        <v>11.5</v>
      </c>
      <c r="I67" s="90" t="s">
        <v>331</v>
      </c>
      <c r="J67" s="7"/>
      <c r="K67" s="7"/>
      <c r="L67" s="7" t="s">
        <v>12</v>
      </c>
      <c r="M67" s="7"/>
      <c r="N67" s="7"/>
      <c r="O67" s="7"/>
      <c r="P67" s="8"/>
      <c r="Q67" s="8"/>
      <c r="R67" s="4" t="s">
        <v>15</v>
      </c>
      <c r="S67" s="27" t="s">
        <v>331</v>
      </c>
      <c r="T67" s="4" t="s">
        <v>15</v>
      </c>
      <c r="U67" s="4">
        <v>64</v>
      </c>
      <c r="V67" s="39">
        <v>11.5</v>
      </c>
      <c r="X67" s="90" t="s">
        <v>810</v>
      </c>
    </row>
    <row r="68" spans="1:24" ht="18" customHeight="1">
      <c r="A68" s="3">
        <f>IF(D68&lt;&gt;"",SUBTOTAL(103,$D$8:D68),"")</f>
        <v>61</v>
      </c>
      <c r="B68" s="25" t="s">
        <v>77</v>
      </c>
      <c r="C68" s="26">
        <v>37111</v>
      </c>
      <c r="D68" s="27" t="s">
        <v>90</v>
      </c>
      <c r="E68" s="28" t="s">
        <v>642</v>
      </c>
      <c r="F68" s="4" t="s">
        <v>16</v>
      </c>
      <c r="G68" s="27" t="s">
        <v>546</v>
      </c>
      <c r="H68" s="27">
        <v>11.5</v>
      </c>
      <c r="I68" s="27" t="s">
        <v>117</v>
      </c>
      <c r="J68" s="7"/>
      <c r="K68" s="7"/>
      <c r="L68" s="7"/>
      <c r="M68" s="7" t="s">
        <v>12</v>
      </c>
      <c r="N68" s="7"/>
      <c r="O68" s="7"/>
      <c r="P68" s="8"/>
      <c r="Q68" s="8"/>
      <c r="R68" s="4" t="s">
        <v>16</v>
      </c>
      <c r="S68" s="27" t="s">
        <v>117</v>
      </c>
      <c r="T68" s="4" t="s">
        <v>16</v>
      </c>
      <c r="U68" s="4">
        <v>91</v>
      </c>
      <c r="V68" s="39">
        <v>11.5</v>
      </c>
      <c r="X68" s="90" t="s">
        <v>813</v>
      </c>
    </row>
    <row r="69" spans="1:24" ht="18" customHeight="1">
      <c r="A69" s="3">
        <f>IF(D69&lt;&gt;"",SUBTOTAL(103,$D$8:D69),"")</f>
        <v>62</v>
      </c>
      <c r="B69" s="25" t="s">
        <v>126</v>
      </c>
      <c r="C69" s="26">
        <v>36919</v>
      </c>
      <c r="D69" s="27" t="s">
        <v>90</v>
      </c>
      <c r="E69" s="28" t="s">
        <v>650</v>
      </c>
      <c r="F69" s="4" t="s">
        <v>16</v>
      </c>
      <c r="G69" s="27" t="s">
        <v>546</v>
      </c>
      <c r="H69" s="27">
        <v>11.5</v>
      </c>
      <c r="I69" s="27" t="s">
        <v>117</v>
      </c>
      <c r="J69" s="7"/>
      <c r="K69" s="7"/>
      <c r="L69" s="7"/>
      <c r="M69" s="7" t="s">
        <v>12</v>
      </c>
      <c r="N69" s="7"/>
      <c r="O69" s="7"/>
      <c r="P69" s="8"/>
      <c r="Q69" s="8"/>
      <c r="R69" s="4" t="s">
        <v>16</v>
      </c>
      <c r="S69" s="27" t="s">
        <v>117</v>
      </c>
      <c r="T69" s="4" t="s">
        <v>16</v>
      </c>
      <c r="U69" s="4">
        <v>99</v>
      </c>
      <c r="V69" s="39">
        <v>11.5</v>
      </c>
      <c r="X69" s="90" t="s">
        <v>813</v>
      </c>
    </row>
    <row r="70" spans="1:24" ht="18" customHeight="1">
      <c r="A70" s="87">
        <f>IF(D70&lt;&gt;"",SUBTOTAL(103,$D$8:D70),"")</f>
        <v>63</v>
      </c>
      <c r="B70" s="88" t="s">
        <v>284</v>
      </c>
      <c r="C70" s="92" t="s">
        <v>285</v>
      </c>
      <c r="D70" s="90" t="s">
        <v>286</v>
      </c>
      <c r="E70" s="91" t="s">
        <v>629</v>
      </c>
      <c r="F70" s="4" t="s">
        <v>16</v>
      </c>
      <c r="G70" s="90" t="s">
        <v>546</v>
      </c>
      <c r="H70" s="90">
        <v>11.5</v>
      </c>
      <c r="I70" s="90" t="s">
        <v>279</v>
      </c>
      <c r="J70" s="7"/>
      <c r="K70" s="7"/>
      <c r="L70" s="7"/>
      <c r="M70" s="7" t="s">
        <v>12</v>
      </c>
      <c r="N70" s="7"/>
      <c r="O70" s="7"/>
      <c r="P70" s="8"/>
      <c r="Q70" s="8"/>
      <c r="R70" s="4" t="s">
        <v>16</v>
      </c>
      <c r="S70" s="27" t="s">
        <v>279</v>
      </c>
      <c r="T70" s="4" t="s">
        <v>16</v>
      </c>
      <c r="U70" s="4">
        <v>78</v>
      </c>
      <c r="V70" s="39">
        <v>11.5</v>
      </c>
      <c r="X70" s="90" t="s">
        <v>813</v>
      </c>
    </row>
    <row r="71" spans="1:24" ht="18" customHeight="1">
      <c r="A71" s="3">
        <f>IF(D71&lt;&gt;"",SUBTOTAL(103,$D$8:D71),"")</f>
        <v>64</v>
      </c>
      <c r="B71" s="25" t="s">
        <v>309</v>
      </c>
      <c r="C71" s="26">
        <v>36956</v>
      </c>
      <c r="D71" s="27" t="s">
        <v>288</v>
      </c>
      <c r="E71" s="28" t="s">
        <v>685</v>
      </c>
      <c r="F71" s="4" t="s">
        <v>20</v>
      </c>
      <c r="G71" s="27" t="s">
        <v>548</v>
      </c>
      <c r="H71" s="27">
        <v>11.5</v>
      </c>
      <c r="I71" s="27" t="s">
        <v>279</v>
      </c>
      <c r="J71" s="7"/>
      <c r="K71" s="7"/>
      <c r="L71" s="7"/>
      <c r="M71" s="7"/>
      <c r="N71" s="7"/>
      <c r="O71" s="7" t="s">
        <v>12</v>
      </c>
      <c r="P71" s="8"/>
      <c r="Q71" s="8"/>
      <c r="R71" s="4" t="s">
        <v>20</v>
      </c>
      <c r="S71" s="27" t="s">
        <v>279</v>
      </c>
      <c r="T71" s="4" t="s">
        <v>20</v>
      </c>
      <c r="U71" s="4">
        <v>134</v>
      </c>
      <c r="V71" s="39">
        <v>11.5</v>
      </c>
      <c r="X71" s="90" t="s">
        <v>813</v>
      </c>
    </row>
    <row r="72" spans="1:24" ht="18" customHeight="1">
      <c r="A72" s="87">
        <f>IF(D72&lt;&gt;"",SUBTOTAL(103,$D$8:D72),"")</f>
        <v>65</v>
      </c>
      <c r="B72" s="88" t="s">
        <v>514</v>
      </c>
      <c r="C72" s="93"/>
      <c r="D72" s="90" t="s">
        <v>90</v>
      </c>
      <c r="E72" s="91" t="s">
        <v>573</v>
      </c>
      <c r="F72" s="4" t="s">
        <v>13</v>
      </c>
      <c r="G72" s="90" t="s">
        <v>543</v>
      </c>
      <c r="H72" s="90">
        <v>11.5</v>
      </c>
      <c r="I72" s="90" t="s">
        <v>443</v>
      </c>
      <c r="J72" s="7" t="s">
        <v>12</v>
      </c>
      <c r="K72" s="7"/>
      <c r="L72" s="7"/>
      <c r="M72" s="7"/>
      <c r="N72" s="7"/>
      <c r="O72" s="7"/>
      <c r="P72" s="8"/>
      <c r="Q72" s="8"/>
      <c r="R72" s="4" t="s">
        <v>13</v>
      </c>
      <c r="S72" s="27" t="s">
        <v>443</v>
      </c>
      <c r="T72" s="4" t="s">
        <v>13</v>
      </c>
      <c r="U72" s="4">
        <v>22</v>
      </c>
      <c r="V72" s="39">
        <v>11.5</v>
      </c>
      <c r="X72" s="90"/>
    </row>
    <row r="73" spans="1:24" ht="18" customHeight="1">
      <c r="A73" s="3">
        <f>IF(D73&lt;&gt;"",SUBTOTAL(103,$D$8:D73),"")</f>
        <v>66</v>
      </c>
      <c r="B73" s="25" t="s">
        <v>525</v>
      </c>
      <c r="C73" s="30"/>
      <c r="D73" s="27" t="s">
        <v>94</v>
      </c>
      <c r="E73" s="28" t="s">
        <v>680</v>
      </c>
      <c r="F73" s="4" t="s">
        <v>17</v>
      </c>
      <c r="G73" s="27" t="s">
        <v>547</v>
      </c>
      <c r="H73" s="27">
        <v>11.4</v>
      </c>
      <c r="I73" s="27" t="s">
        <v>443</v>
      </c>
      <c r="J73" s="7"/>
      <c r="K73" s="7"/>
      <c r="L73" s="7"/>
      <c r="M73" s="7"/>
      <c r="N73" s="7" t="s">
        <v>12</v>
      </c>
      <c r="O73" s="7"/>
      <c r="P73" s="8"/>
      <c r="Q73" s="8"/>
      <c r="R73" s="4" t="s">
        <v>17</v>
      </c>
      <c r="S73" s="27" t="s">
        <v>443</v>
      </c>
      <c r="T73" s="4" t="s">
        <v>17</v>
      </c>
      <c r="U73" s="4">
        <v>129</v>
      </c>
      <c r="V73" s="39">
        <v>11.4</v>
      </c>
      <c r="X73" s="90" t="s">
        <v>812</v>
      </c>
    </row>
    <row r="74" spans="1:24" ht="18" customHeight="1">
      <c r="A74" s="3">
        <f>IF(D74&lt;&gt;"",SUBTOTAL(103,$D$8:D74),"")</f>
        <v>67</v>
      </c>
      <c r="B74" s="25" t="s">
        <v>114</v>
      </c>
      <c r="C74" s="26">
        <v>37082</v>
      </c>
      <c r="D74" s="27" t="s">
        <v>90</v>
      </c>
      <c r="E74" s="28" t="s">
        <v>736</v>
      </c>
      <c r="F74" s="4" t="s">
        <v>18</v>
      </c>
      <c r="G74" s="27" t="s">
        <v>550</v>
      </c>
      <c r="H74" s="27">
        <v>11.25</v>
      </c>
      <c r="I74" s="27" t="s">
        <v>117</v>
      </c>
      <c r="J74" s="7"/>
      <c r="K74" s="7"/>
      <c r="L74" s="7"/>
      <c r="M74" s="7"/>
      <c r="N74" s="7"/>
      <c r="O74" s="7"/>
      <c r="P74" s="8"/>
      <c r="Q74" s="8" t="s">
        <v>12</v>
      </c>
      <c r="R74" s="4" t="s">
        <v>18</v>
      </c>
      <c r="S74" s="27" t="s">
        <v>117</v>
      </c>
      <c r="T74" s="4" t="s">
        <v>18</v>
      </c>
      <c r="U74" s="4">
        <v>185</v>
      </c>
      <c r="V74" s="39">
        <v>11.25</v>
      </c>
      <c r="X74" s="90" t="s">
        <v>813</v>
      </c>
    </row>
    <row r="75" spans="1:24" ht="18" customHeight="1">
      <c r="A75" s="3">
        <f>IF(D75&lt;&gt;"",SUBTOTAL(103,$D$8:D75),"")</f>
        <v>68</v>
      </c>
      <c r="B75" s="25" t="s">
        <v>116</v>
      </c>
      <c r="C75" s="26">
        <v>37052</v>
      </c>
      <c r="D75" s="27" t="s">
        <v>90</v>
      </c>
      <c r="E75" s="28" t="s">
        <v>749</v>
      </c>
      <c r="F75" s="4" t="s">
        <v>18</v>
      </c>
      <c r="G75" s="27" t="s">
        <v>550</v>
      </c>
      <c r="H75" s="27">
        <v>11.25</v>
      </c>
      <c r="I75" s="27" t="s">
        <v>117</v>
      </c>
      <c r="J75" s="7"/>
      <c r="K75" s="7"/>
      <c r="L75" s="7"/>
      <c r="M75" s="7"/>
      <c r="N75" s="7"/>
      <c r="O75" s="7"/>
      <c r="P75" s="8"/>
      <c r="Q75" s="8" t="s">
        <v>12</v>
      </c>
      <c r="R75" s="4" t="s">
        <v>18</v>
      </c>
      <c r="S75" s="27" t="s">
        <v>117</v>
      </c>
      <c r="T75" s="4" t="s">
        <v>18</v>
      </c>
      <c r="U75" s="4">
        <v>198</v>
      </c>
      <c r="V75" s="39">
        <v>11.25</v>
      </c>
      <c r="X75" s="90" t="s">
        <v>813</v>
      </c>
    </row>
    <row r="76" spans="1:24" ht="18" customHeight="1">
      <c r="A76" s="87">
        <f>IF(D76&lt;&gt;"",SUBTOTAL(103,$D$8:D76),"")</f>
        <v>69</v>
      </c>
      <c r="B76" s="88" t="s">
        <v>511</v>
      </c>
      <c r="C76" s="93"/>
      <c r="D76" s="90" t="s">
        <v>108</v>
      </c>
      <c r="E76" s="91" t="s">
        <v>609</v>
      </c>
      <c r="F76" s="4" t="s">
        <v>15</v>
      </c>
      <c r="G76" s="90" t="s">
        <v>545</v>
      </c>
      <c r="H76" s="90">
        <v>11.2</v>
      </c>
      <c r="I76" s="90" t="s">
        <v>443</v>
      </c>
      <c r="J76" s="7"/>
      <c r="K76" s="7"/>
      <c r="L76" s="7" t="s">
        <v>12</v>
      </c>
      <c r="M76" s="7"/>
      <c r="N76" s="7"/>
      <c r="O76" s="7"/>
      <c r="P76" s="8"/>
      <c r="Q76" s="8"/>
      <c r="R76" s="4" t="s">
        <v>15</v>
      </c>
      <c r="S76" s="27" t="s">
        <v>443</v>
      </c>
      <c r="T76" s="4" t="s">
        <v>15</v>
      </c>
      <c r="U76" s="4">
        <v>58</v>
      </c>
      <c r="V76" s="39">
        <v>11.2</v>
      </c>
      <c r="X76" s="90" t="s">
        <v>810</v>
      </c>
    </row>
    <row r="77" spans="1:24" ht="18" customHeight="1">
      <c r="A77" s="87">
        <f>IF(D77&lt;&gt;"",SUBTOTAL(103,$D$8:D77),"")</f>
        <v>70</v>
      </c>
      <c r="B77" s="88" t="s">
        <v>321</v>
      </c>
      <c r="C77" s="92" t="s">
        <v>322</v>
      </c>
      <c r="D77" s="90" t="s">
        <v>288</v>
      </c>
      <c r="E77" s="91" t="s">
        <v>611</v>
      </c>
      <c r="F77" s="4" t="s">
        <v>15</v>
      </c>
      <c r="G77" s="90" t="s">
        <v>545</v>
      </c>
      <c r="H77" s="90">
        <v>11.1</v>
      </c>
      <c r="I77" s="90" t="s">
        <v>279</v>
      </c>
      <c r="J77" s="7"/>
      <c r="K77" s="7"/>
      <c r="L77" s="7" t="s">
        <v>12</v>
      </c>
      <c r="M77" s="7"/>
      <c r="N77" s="7"/>
      <c r="O77" s="7"/>
      <c r="P77" s="8"/>
      <c r="Q77" s="8"/>
      <c r="R77" s="4" t="s">
        <v>15</v>
      </c>
      <c r="S77" s="27" t="s">
        <v>279</v>
      </c>
      <c r="T77" s="4" t="s">
        <v>15</v>
      </c>
      <c r="U77" s="4">
        <v>60</v>
      </c>
      <c r="V77" s="39">
        <v>11.1</v>
      </c>
      <c r="X77" s="90" t="s">
        <v>810</v>
      </c>
    </row>
    <row r="78" spans="1:24" ht="18" customHeight="1">
      <c r="A78" s="87">
        <f>IF(D78&lt;&gt;"",SUBTOTAL(103,$D$8:D78),"")</f>
        <v>71</v>
      </c>
      <c r="B78" s="88" t="s">
        <v>280</v>
      </c>
      <c r="C78" s="89">
        <v>37022</v>
      </c>
      <c r="D78" s="90" t="s">
        <v>281</v>
      </c>
      <c r="E78" s="91" t="s">
        <v>627</v>
      </c>
      <c r="F78" s="4" t="s">
        <v>16</v>
      </c>
      <c r="G78" s="90" t="s">
        <v>546</v>
      </c>
      <c r="H78" s="90">
        <v>11</v>
      </c>
      <c r="I78" s="90" t="s">
        <v>279</v>
      </c>
      <c r="J78" s="7"/>
      <c r="K78" s="7"/>
      <c r="L78" s="7"/>
      <c r="M78" s="7" t="s">
        <v>12</v>
      </c>
      <c r="N78" s="7"/>
      <c r="O78" s="7"/>
      <c r="P78" s="8"/>
      <c r="Q78" s="8"/>
      <c r="R78" s="4" t="s">
        <v>16</v>
      </c>
      <c r="S78" s="27" t="s">
        <v>279</v>
      </c>
      <c r="T78" s="4" t="s">
        <v>16</v>
      </c>
      <c r="U78" s="4">
        <v>76</v>
      </c>
      <c r="V78" s="39">
        <v>11</v>
      </c>
      <c r="X78" s="90" t="s">
        <v>810</v>
      </c>
    </row>
    <row r="79" spans="1:24" ht="18" customHeight="1">
      <c r="A79" s="87">
        <f>IF(D79&lt;&gt;"",SUBTOTAL(103,$D$8:D79),"")</f>
        <v>72</v>
      </c>
      <c r="B79" s="88" t="s">
        <v>503</v>
      </c>
      <c r="C79" s="93"/>
      <c r="D79" s="90" t="s">
        <v>102</v>
      </c>
      <c r="E79" s="91" t="s">
        <v>608</v>
      </c>
      <c r="F79" s="4" t="s">
        <v>15</v>
      </c>
      <c r="G79" s="90" t="s">
        <v>545</v>
      </c>
      <c r="H79" s="90">
        <v>11</v>
      </c>
      <c r="I79" s="90" t="s">
        <v>443</v>
      </c>
      <c r="J79" s="7"/>
      <c r="K79" s="7"/>
      <c r="L79" s="7" t="s">
        <v>12</v>
      </c>
      <c r="M79" s="7"/>
      <c r="N79" s="7"/>
      <c r="O79" s="7"/>
      <c r="P79" s="8"/>
      <c r="Q79" s="8"/>
      <c r="R79" s="4" t="s">
        <v>15</v>
      </c>
      <c r="S79" s="27" t="s">
        <v>443</v>
      </c>
      <c r="T79" s="4" t="s">
        <v>15</v>
      </c>
      <c r="U79" s="4">
        <v>57</v>
      </c>
      <c r="V79" s="39">
        <v>11</v>
      </c>
      <c r="X79" s="90" t="s">
        <v>810</v>
      </c>
    </row>
    <row r="80" spans="1:24" ht="18" customHeight="1">
      <c r="A80" s="87">
        <f>IF(D80&lt;&gt;"",SUBTOTAL(103,$D$8:D80),"")</f>
        <v>73</v>
      </c>
      <c r="B80" s="88" t="s">
        <v>125</v>
      </c>
      <c r="C80" s="89">
        <v>37053</v>
      </c>
      <c r="D80" s="90" t="s">
        <v>90</v>
      </c>
      <c r="E80" s="91" t="s">
        <v>628</v>
      </c>
      <c r="F80" s="4" t="s">
        <v>16</v>
      </c>
      <c r="G80" s="90" t="s">
        <v>546</v>
      </c>
      <c r="H80" s="90">
        <v>11</v>
      </c>
      <c r="I80" s="90" t="s">
        <v>117</v>
      </c>
      <c r="J80" s="7"/>
      <c r="K80" s="7"/>
      <c r="L80" s="7"/>
      <c r="M80" s="7" t="s">
        <v>12</v>
      </c>
      <c r="N80" s="7"/>
      <c r="O80" s="7"/>
      <c r="P80" s="8"/>
      <c r="Q80" s="8"/>
      <c r="R80" s="4" t="s">
        <v>16</v>
      </c>
      <c r="S80" s="27" t="s">
        <v>117</v>
      </c>
      <c r="T80" s="4" t="s">
        <v>16</v>
      </c>
      <c r="U80" s="4">
        <v>77</v>
      </c>
      <c r="V80" s="39">
        <v>11</v>
      </c>
      <c r="X80" s="90" t="s">
        <v>810</v>
      </c>
    </row>
    <row r="81" spans="1:24" ht="18" customHeight="1">
      <c r="A81" s="87">
        <f>IF(D81&lt;&gt;"",SUBTOTAL(103,$D$8:D81),"")</f>
        <v>74</v>
      </c>
      <c r="B81" s="88" t="s">
        <v>73</v>
      </c>
      <c r="C81" s="89">
        <v>36996</v>
      </c>
      <c r="D81" s="90" t="s">
        <v>90</v>
      </c>
      <c r="E81" s="91" t="s">
        <v>631</v>
      </c>
      <c r="F81" s="4" t="s">
        <v>16</v>
      </c>
      <c r="G81" s="90" t="s">
        <v>546</v>
      </c>
      <c r="H81" s="90">
        <v>11</v>
      </c>
      <c r="I81" s="90" t="s">
        <v>117</v>
      </c>
      <c r="J81" s="7"/>
      <c r="K81" s="7"/>
      <c r="L81" s="7"/>
      <c r="M81" s="7" t="s">
        <v>12</v>
      </c>
      <c r="N81" s="7"/>
      <c r="O81" s="7"/>
      <c r="P81" s="8"/>
      <c r="Q81" s="8"/>
      <c r="R81" s="4" t="s">
        <v>16</v>
      </c>
      <c r="S81" s="27" t="s">
        <v>117</v>
      </c>
      <c r="T81" s="4" t="s">
        <v>16</v>
      </c>
      <c r="U81" s="4">
        <v>80</v>
      </c>
      <c r="V81" s="39">
        <v>11</v>
      </c>
      <c r="X81" s="90" t="s">
        <v>810</v>
      </c>
    </row>
    <row r="82" spans="1:24" ht="18" customHeight="1">
      <c r="A82" s="87">
        <f>IF(D82&lt;&gt;"",SUBTOTAL(103,$D$8:D82),"")</f>
        <v>75</v>
      </c>
      <c r="B82" s="88" t="s">
        <v>319</v>
      </c>
      <c r="C82" s="92" t="s">
        <v>320</v>
      </c>
      <c r="D82" s="90" t="s">
        <v>288</v>
      </c>
      <c r="E82" s="91" t="s">
        <v>620</v>
      </c>
      <c r="F82" s="4" t="s">
        <v>15</v>
      </c>
      <c r="G82" s="90" t="s">
        <v>545</v>
      </c>
      <c r="H82" s="90">
        <v>10.95</v>
      </c>
      <c r="I82" s="90" t="s">
        <v>279</v>
      </c>
      <c r="J82" s="7"/>
      <c r="K82" s="7"/>
      <c r="L82" s="7" t="s">
        <v>12</v>
      </c>
      <c r="M82" s="7"/>
      <c r="N82" s="7"/>
      <c r="O82" s="7"/>
      <c r="P82" s="8"/>
      <c r="Q82" s="8"/>
      <c r="R82" s="4" t="s">
        <v>15</v>
      </c>
      <c r="S82" s="27" t="s">
        <v>279</v>
      </c>
      <c r="T82" s="4" t="s">
        <v>15</v>
      </c>
      <c r="U82" s="4">
        <v>69</v>
      </c>
      <c r="V82" s="39">
        <v>10.95</v>
      </c>
      <c r="X82" s="90" t="s">
        <v>810</v>
      </c>
    </row>
    <row r="83" spans="1:24" ht="18" customHeight="1">
      <c r="A83" s="3">
        <f>IF(D83&lt;&gt;"",SUBTOTAL(103,$D$8:D83),"")</f>
        <v>76</v>
      </c>
      <c r="B83" s="25" t="s">
        <v>293</v>
      </c>
      <c r="C83" s="26">
        <v>37204</v>
      </c>
      <c r="D83" s="27" t="s">
        <v>288</v>
      </c>
      <c r="E83" s="28" t="s">
        <v>652</v>
      </c>
      <c r="F83" s="4" t="s">
        <v>17</v>
      </c>
      <c r="G83" s="27" t="s">
        <v>547</v>
      </c>
      <c r="H83" s="27">
        <v>10.8</v>
      </c>
      <c r="I83" s="27" t="s">
        <v>279</v>
      </c>
      <c r="J83" s="7"/>
      <c r="K83" s="7"/>
      <c r="L83" s="7"/>
      <c r="M83" s="7"/>
      <c r="N83" s="7" t="s">
        <v>12</v>
      </c>
      <c r="O83" s="7"/>
      <c r="P83" s="8"/>
      <c r="Q83" s="8"/>
      <c r="R83" s="4" t="s">
        <v>17</v>
      </c>
      <c r="S83" s="27" t="s">
        <v>279</v>
      </c>
      <c r="T83" s="4" t="s">
        <v>17</v>
      </c>
      <c r="U83" s="4">
        <v>101</v>
      </c>
      <c r="V83" s="39">
        <v>10.8</v>
      </c>
      <c r="X83" s="90" t="s">
        <v>813</v>
      </c>
    </row>
    <row r="84" spans="1:24" ht="18" customHeight="1">
      <c r="A84" s="87">
        <f>IF(D84&lt;&gt;"",SUBTOTAL(103,$D$8:D84),"")</f>
        <v>77</v>
      </c>
      <c r="B84" s="88" t="s">
        <v>520</v>
      </c>
      <c r="C84" s="93"/>
      <c r="D84" s="90" t="s">
        <v>90</v>
      </c>
      <c r="E84" s="91" t="s">
        <v>616</v>
      </c>
      <c r="F84" s="4" t="s">
        <v>15</v>
      </c>
      <c r="G84" s="90" t="s">
        <v>545</v>
      </c>
      <c r="H84" s="90">
        <v>10.75</v>
      </c>
      <c r="I84" s="90" t="s">
        <v>443</v>
      </c>
      <c r="J84" s="7"/>
      <c r="K84" s="7"/>
      <c r="L84" s="7" t="s">
        <v>12</v>
      </c>
      <c r="M84" s="7"/>
      <c r="N84" s="7"/>
      <c r="O84" s="7"/>
      <c r="P84" s="8"/>
      <c r="Q84" s="8"/>
      <c r="R84" s="4" t="s">
        <v>15</v>
      </c>
      <c r="S84" s="27" t="s">
        <v>443</v>
      </c>
      <c r="T84" s="4" t="s">
        <v>15</v>
      </c>
      <c r="U84" s="4">
        <v>65</v>
      </c>
      <c r="V84" s="39">
        <v>10.75</v>
      </c>
      <c r="X84" s="90" t="s">
        <v>810</v>
      </c>
    </row>
    <row r="85" spans="1:24" ht="18" customHeight="1">
      <c r="A85" s="3">
        <f>IF(D85&lt;&gt;"",SUBTOTAL(103,$D$8:D85),"")</f>
        <v>78</v>
      </c>
      <c r="B85" s="25" t="s">
        <v>504</v>
      </c>
      <c r="C85" s="30"/>
      <c r="D85" s="27" t="s">
        <v>102</v>
      </c>
      <c r="E85" s="28" t="s">
        <v>737</v>
      </c>
      <c r="F85" s="4" t="s">
        <v>18</v>
      </c>
      <c r="G85" s="27" t="s">
        <v>550</v>
      </c>
      <c r="H85" s="27">
        <v>10.75</v>
      </c>
      <c r="I85" s="27" t="s">
        <v>443</v>
      </c>
      <c r="J85" s="7"/>
      <c r="K85" s="7"/>
      <c r="L85" s="7"/>
      <c r="M85" s="7"/>
      <c r="N85" s="7"/>
      <c r="O85" s="7"/>
      <c r="P85" s="8"/>
      <c r="Q85" s="8" t="s">
        <v>12</v>
      </c>
      <c r="R85" s="4" t="s">
        <v>18</v>
      </c>
      <c r="S85" s="27" t="s">
        <v>443</v>
      </c>
      <c r="T85" s="4" t="s">
        <v>18</v>
      </c>
      <c r="U85" s="4">
        <v>186</v>
      </c>
      <c r="V85" s="39">
        <v>10.75</v>
      </c>
      <c r="X85" s="90" t="s">
        <v>810</v>
      </c>
    </row>
    <row r="86" spans="1:24" ht="18" customHeight="1">
      <c r="A86" s="3">
        <f>IF(D86&lt;&gt;"",SUBTOTAL(103,$D$8:D86),"")</f>
        <v>79</v>
      </c>
      <c r="B86" s="25" t="s">
        <v>325</v>
      </c>
      <c r="C86" s="29" t="s">
        <v>326</v>
      </c>
      <c r="D86" s="27" t="s">
        <v>288</v>
      </c>
      <c r="E86" s="28" t="s">
        <v>739</v>
      </c>
      <c r="F86" s="4" t="s">
        <v>18</v>
      </c>
      <c r="G86" s="27" t="s">
        <v>550</v>
      </c>
      <c r="H86" s="27">
        <v>10.75</v>
      </c>
      <c r="I86" s="27" t="s">
        <v>279</v>
      </c>
      <c r="J86" s="7"/>
      <c r="K86" s="7"/>
      <c r="L86" s="7"/>
      <c r="M86" s="7"/>
      <c r="N86" s="7"/>
      <c r="O86" s="7"/>
      <c r="P86" s="8"/>
      <c r="Q86" s="8" t="s">
        <v>12</v>
      </c>
      <c r="R86" s="4" t="s">
        <v>18</v>
      </c>
      <c r="S86" s="27" t="s">
        <v>279</v>
      </c>
      <c r="T86" s="4" t="s">
        <v>18</v>
      </c>
      <c r="U86" s="4">
        <v>188</v>
      </c>
      <c r="V86" s="39">
        <v>10.75</v>
      </c>
      <c r="X86" s="90" t="s">
        <v>810</v>
      </c>
    </row>
    <row r="87" spans="1:24" ht="18" customHeight="1">
      <c r="A87" s="3">
        <f>IF(D87&lt;&gt;"",SUBTOTAL(103,$D$8:D87),"")</f>
        <v>80</v>
      </c>
      <c r="B87" s="25" t="s">
        <v>532</v>
      </c>
      <c r="C87" s="30"/>
      <c r="D87" s="27" t="s">
        <v>94</v>
      </c>
      <c r="E87" s="28" t="s">
        <v>714</v>
      </c>
      <c r="F87" s="4" t="s">
        <v>19</v>
      </c>
      <c r="G87" s="27" t="s">
        <v>549</v>
      </c>
      <c r="H87" s="27">
        <v>10.5</v>
      </c>
      <c r="I87" s="27" t="s">
        <v>443</v>
      </c>
      <c r="J87" s="7"/>
      <c r="K87" s="7"/>
      <c r="L87" s="7"/>
      <c r="M87" s="7"/>
      <c r="N87" s="7"/>
      <c r="O87" s="7"/>
      <c r="P87" s="7" t="s">
        <v>12</v>
      </c>
      <c r="Q87" s="8"/>
      <c r="R87" s="4" t="s">
        <v>19</v>
      </c>
      <c r="S87" s="27" t="s">
        <v>443</v>
      </c>
      <c r="T87" s="4" t="s">
        <v>19</v>
      </c>
      <c r="U87" s="4">
        <v>163</v>
      </c>
      <c r="V87" s="39">
        <v>10.5</v>
      </c>
      <c r="X87" s="90" t="s">
        <v>810</v>
      </c>
    </row>
    <row r="88" spans="1:24" ht="18" customHeight="1">
      <c r="A88" s="3">
        <f>IF(D88&lt;&gt;"",SUBTOTAL(103,$D$8:D88),"")</f>
        <v>81</v>
      </c>
      <c r="B88" s="25" t="s">
        <v>328</v>
      </c>
      <c r="C88" s="29" t="s">
        <v>329</v>
      </c>
      <c r="D88" s="27" t="s">
        <v>288</v>
      </c>
      <c r="E88" s="28" t="s">
        <v>728</v>
      </c>
      <c r="F88" s="4" t="s">
        <v>18</v>
      </c>
      <c r="G88" s="27" t="s">
        <v>550</v>
      </c>
      <c r="H88" s="27">
        <v>10.5</v>
      </c>
      <c r="I88" s="27" t="s">
        <v>279</v>
      </c>
      <c r="J88" s="7"/>
      <c r="K88" s="7"/>
      <c r="L88" s="7"/>
      <c r="M88" s="7"/>
      <c r="N88" s="7"/>
      <c r="O88" s="7"/>
      <c r="P88" s="8"/>
      <c r="Q88" s="8" t="s">
        <v>12</v>
      </c>
      <c r="R88" s="4" t="s">
        <v>18</v>
      </c>
      <c r="S88" s="27" t="s">
        <v>279</v>
      </c>
      <c r="T88" s="4" t="s">
        <v>18</v>
      </c>
      <c r="U88" s="4">
        <v>177</v>
      </c>
      <c r="V88" s="39">
        <v>10.5</v>
      </c>
      <c r="X88" s="90" t="s">
        <v>810</v>
      </c>
    </row>
    <row r="89" spans="1:24" ht="18" customHeight="1">
      <c r="A89" s="87">
        <f>IF(D89&lt;&gt;"",SUBTOTAL(103,$D$8:D89),"")</f>
        <v>82</v>
      </c>
      <c r="B89" s="88" t="s">
        <v>184</v>
      </c>
      <c r="C89" s="89">
        <v>37139</v>
      </c>
      <c r="D89" s="90" t="s">
        <v>102</v>
      </c>
      <c r="E89" s="91" t="s">
        <v>558</v>
      </c>
      <c r="F89" s="4" t="s">
        <v>13</v>
      </c>
      <c r="G89" s="90" t="s">
        <v>543</v>
      </c>
      <c r="H89" s="90">
        <v>10.5</v>
      </c>
      <c r="I89" s="90" t="s">
        <v>139</v>
      </c>
      <c r="J89" s="7" t="s">
        <v>12</v>
      </c>
      <c r="K89" s="7"/>
      <c r="L89" s="7"/>
      <c r="M89" s="7"/>
      <c r="N89" s="7"/>
      <c r="O89" s="7"/>
      <c r="P89" s="8"/>
      <c r="Q89" s="8"/>
      <c r="R89" s="4" t="s">
        <v>13</v>
      </c>
      <c r="S89" s="27" t="s">
        <v>139</v>
      </c>
      <c r="T89" s="4" t="s">
        <v>13</v>
      </c>
      <c r="U89" s="4">
        <v>4</v>
      </c>
      <c r="V89" s="39">
        <v>10.5</v>
      </c>
      <c r="X89" s="90"/>
    </row>
    <row r="90" spans="1:24" ht="18" customHeight="1">
      <c r="A90" s="87">
        <f>IF(D90&lt;&gt;"",SUBTOTAL(103,$D$8:D90),"")</f>
        <v>83</v>
      </c>
      <c r="B90" s="88" t="s">
        <v>183</v>
      </c>
      <c r="C90" s="89">
        <v>37167</v>
      </c>
      <c r="D90" s="90" t="s">
        <v>102</v>
      </c>
      <c r="E90" s="91" t="s">
        <v>563</v>
      </c>
      <c r="F90" s="4" t="s">
        <v>13</v>
      </c>
      <c r="G90" s="90" t="s">
        <v>543</v>
      </c>
      <c r="H90" s="90">
        <v>10.5</v>
      </c>
      <c r="I90" s="90" t="s">
        <v>139</v>
      </c>
      <c r="J90" s="7" t="s">
        <v>12</v>
      </c>
      <c r="K90" s="7"/>
      <c r="L90" s="7"/>
      <c r="M90" s="7"/>
      <c r="N90" s="7"/>
      <c r="O90" s="7"/>
      <c r="P90" s="8"/>
      <c r="Q90" s="8"/>
      <c r="R90" s="4" t="s">
        <v>13</v>
      </c>
      <c r="S90" s="27" t="s">
        <v>139</v>
      </c>
      <c r="T90" s="4" t="s">
        <v>13</v>
      </c>
      <c r="U90" s="4">
        <v>12</v>
      </c>
      <c r="V90" s="39">
        <v>10.5</v>
      </c>
      <c r="X90" s="90"/>
    </row>
    <row r="91" spans="1:24" ht="18" customHeight="1">
      <c r="A91" s="87">
        <f>IF(D91&lt;&gt;"",SUBTOTAL(103,$D$8:D91),"")</f>
        <v>84</v>
      </c>
      <c r="B91" s="88" t="s">
        <v>76</v>
      </c>
      <c r="C91" s="89">
        <v>36953</v>
      </c>
      <c r="D91" s="90" t="s">
        <v>90</v>
      </c>
      <c r="E91" s="91" t="s">
        <v>641</v>
      </c>
      <c r="F91" s="4" t="s">
        <v>16</v>
      </c>
      <c r="G91" s="90" t="s">
        <v>546</v>
      </c>
      <c r="H91" s="90">
        <v>10.5</v>
      </c>
      <c r="I91" s="90" t="s">
        <v>117</v>
      </c>
      <c r="J91" s="7"/>
      <c r="K91" s="7"/>
      <c r="L91" s="7"/>
      <c r="M91" s="7" t="s">
        <v>12</v>
      </c>
      <c r="N91" s="7"/>
      <c r="O91" s="7"/>
      <c r="P91" s="8"/>
      <c r="Q91" s="8"/>
      <c r="R91" s="4" t="s">
        <v>16</v>
      </c>
      <c r="S91" s="27" t="s">
        <v>117</v>
      </c>
      <c r="T91" s="4" t="s">
        <v>16</v>
      </c>
      <c r="U91" s="4">
        <v>90</v>
      </c>
      <c r="V91" s="39">
        <v>10.5</v>
      </c>
      <c r="X91" s="90" t="s">
        <v>810</v>
      </c>
    </row>
    <row r="92" spans="1:24" ht="18" customHeight="1">
      <c r="A92" s="3">
        <f>IF(D92&lt;&gt;"",SUBTOTAL(103,$D$8:D92),"")</f>
        <v>85</v>
      </c>
      <c r="B92" s="25" t="s">
        <v>192</v>
      </c>
      <c r="C92" s="26"/>
      <c r="D92" s="27" t="s">
        <v>108</v>
      </c>
      <c r="E92" s="28">
        <v>206</v>
      </c>
      <c r="F92" s="4" t="s">
        <v>19</v>
      </c>
      <c r="G92" s="27" t="s">
        <v>549</v>
      </c>
      <c r="H92" s="27">
        <v>10.5</v>
      </c>
      <c r="I92" s="27" t="s">
        <v>139</v>
      </c>
      <c r="J92" s="7"/>
      <c r="K92" s="7"/>
      <c r="L92" s="7"/>
      <c r="M92" s="7"/>
      <c r="N92" s="7"/>
      <c r="O92" s="7"/>
      <c r="P92" s="8" t="s">
        <v>12</v>
      </c>
      <c r="Q92" s="8"/>
      <c r="R92" s="4"/>
      <c r="S92" s="4" t="s">
        <v>139</v>
      </c>
      <c r="T92" s="4" t="s">
        <v>19</v>
      </c>
      <c r="U92" s="4">
        <v>206</v>
      </c>
      <c r="V92" s="39">
        <v>10.5</v>
      </c>
      <c r="X92" s="90" t="s">
        <v>810</v>
      </c>
    </row>
    <row r="93" spans="1:24" ht="18" customHeight="1">
      <c r="A93" s="3">
        <f>IF(D93&lt;&gt;"",SUBTOTAL(103,$D$8:D93),"")</f>
        <v>86</v>
      </c>
      <c r="B93" s="25" t="s">
        <v>803</v>
      </c>
      <c r="C93" s="26">
        <v>37081</v>
      </c>
      <c r="D93" s="27" t="s">
        <v>94</v>
      </c>
      <c r="E93" s="28" t="s">
        <v>725</v>
      </c>
      <c r="F93" s="4" t="s">
        <v>19</v>
      </c>
      <c r="G93" s="27" t="s">
        <v>549</v>
      </c>
      <c r="H93" s="27">
        <v>10.5</v>
      </c>
      <c r="I93" s="27" t="s">
        <v>117</v>
      </c>
      <c r="J93" s="7"/>
      <c r="K93" s="7"/>
      <c r="L93" s="7"/>
      <c r="M93" s="7"/>
      <c r="N93" s="7"/>
      <c r="O93" s="7"/>
      <c r="P93" s="7" t="s">
        <v>12</v>
      </c>
      <c r="Q93" s="8"/>
      <c r="R93" s="4" t="s">
        <v>19</v>
      </c>
      <c r="S93" s="27" t="s">
        <v>117</v>
      </c>
      <c r="T93" s="4" t="s">
        <v>19</v>
      </c>
      <c r="U93" s="4">
        <v>174</v>
      </c>
      <c r="V93" s="39">
        <v>10.5</v>
      </c>
      <c r="X93" s="90" t="s">
        <v>810</v>
      </c>
    </row>
    <row r="94" spans="1:24" ht="18" customHeight="1">
      <c r="A94" s="3">
        <f>IF(D94&lt;&gt;"",SUBTOTAL(103,$D$8:D94),"")</f>
        <v>87</v>
      </c>
      <c r="B94" s="25" t="s">
        <v>440</v>
      </c>
      <c r="C94" s="29" t="s">
        <v>441</v>
      </c>
      <c r="D94" s="27" t="s">
        <v>136</v>
      </c>
      <c r="E94" s="28" t="s">
        <v>745</v>
      </c>
      <c r="F94" s="4" t="s">
        <v>18</v>
      </c>
      <c r="G94" s="27" t="s">
        <v>550</v>
      </c>
      <c r="H94" s="27">
        <v>10.5</v>
      </c>
      <c r="I94" s="27" t="s">
        <v>331</v>
      </c>
      <c r="J94" s="7"/>
      <c r="K94" s="7"/>
      <c r="L94" s="7"/>
      <c r="M94" s="7"/>
      <c r="N94" s="7"/>
      <c r="O94" s="7"/>
      <c r="P94" s="8"/>
      <c r="Q94" s="8" t="s">
        <v>12</v>
      </c>
      <c r="R94" s="4" t="s">
        <v>18</v>
      </c>
      <c r="S94" s="27" t="s">
        <v>331</v>
      </c>
      <c r="T94" s="4" t="s">
        <v>18</v>
      </c>
      <c r="U94" s="4">
        <v>194</v>
      </c>
      <c r="V94" s="39">
        <v>10.5</v>
      </c>
      <c r="X94" s="90" t="s">
        <v>810</v>
      </c>
    </row>
    <row r="95" spans="1:24" ht="18" customHeight="1">
      <c r="A95" s="87">
        <f>IF(D95&lt;&gt;"",SUBTOTAL(103,$D$8:D95),"")</f>
        <v>88</v>
      </c>
      <c r="B95" s="88" t="s">
        <v>110</v>
      </c>
      <c r="C95" s="89">
        <v>37215</v>
      </c>
      <c r="D95" s="90" t="s">
        <v>102</v>
      </c>
      <c r="E95" s="91" t="s">
        <v>618</v>
      </c>
      <c r="F95" s="4" t="s">
        <v>15</v>
      </c>
      <c r="G95" s="90" t="s">
        <v>545</v>
      </c>
      <c r="H95" s="90">
        <v>10.4</v>
      </c>
      <c r="I95" s="90" t="s">
        <v>117</v>
      </c>
      <c r="J95" s="7"/>
      <c r="K95" s="7"/>
      <c r="L95" s="7" t="s">
        <v>12</v>
      </c>
      <c r="M95" s="7"/>
      <c r="N95" s="7"/>
      <c r="O95" s="7"/>
      <c r="P95" s="8"/>
      <c r="Q95" s="8"/>
      <c r="R95" s="4" t="s">
        <v>15</v>
      </c>
      <c r="S95" s="27" t="s">
        <v>117</v>
      </c>
      <c r="T95" s="4" t="s">
        <v>15</v>
      </c>
      <c r="U95" s="4">
        <v>67</v>
      </c>
      <c r="V95" s="39">
        <v>10.4</v>
      </c>
      <c r="X95" s="90" t="s">
        <v>810</v>
      </c>
    </row>
    <row r="96" spans="1:24" ht="18" customHeight="1">
      <c r="A96" s="3">
        <f>IF(D96&lt;&gt;"",SUBTOTAL(103,$D$8:D96),"")</f>
        <v>89</v>
      </c>
      <c r="B96" s="25" t="s">
        <v>482</v>
      </c>
      <c r="C96" s="30"/>
      <c r="D96" s="27" t="s">
        <v>94</v>
      </c>
      <c r="E96" s="28" t="s">
        <v>667</v>
      </c>
      <c r="F96" s="4" t="s">
        <v>17</v>
      </c>
      <c r="G96" s="27" t="s">
        <v>547</v>
      </c>
      <c r="H96" s="27">
        <v>10.4</v>
      </c>
      <c r="I96" s="27" t="s">
        <v>443</v>
      </c>
      <c r="J96" s="7"/>
      <c r="K96" s="7"/>
      <c r="L96" s="7"/>
      <c r="M96" s="7"/>
      <c r="N96" s="7" t="s">
        <v>12</v>
      </c>
      <c r="O96" s="7"/>
      <c r="P96" s="8"/>
      <c r="Q96" s="8"/>
      <c r="R96" s="4" t="s">
        <v>17</v>
      </c>
      <c r="S96" s="27" t="s">
        <v>443</v>
      </c>
      <c r="T96" s="4" t="s">
        <v>17</v>
      </c>
      <c r="U96" s="4">
        <v>116</v>
      </c>
      <c r="V96" s="39">
        <v>10.4</v>
      </c>
      <c r="X96" s="90" t="s">
        <v>813</v>
      </c>
    </row>
    <row r="97" spans="1:24" ht="18" customHeight="1">
      <c r="A97" s="3">
        <f>IF(D97&lt;&gt;"",SUBTOTAL(103,$D$8:D97),"")</f>
        <v>90</v>
      </c>
      <c r="B97" s="25" t="s">
        <v>777</v>
      </c>
      <c r="C97" s="26"/>
      <c r="D97" s="27" t="s">
        <v>90</v>
      </c>
      <c r="E97" s="28">
        <v>203</v>
      </c>
      <c r="F97" s="4" t="s">
        <v>20</v>
      </c>
      <c r="G97" s="27" t="s">
        <v>548</v>
      </c>
      <c r="H97" s="27">
        <v>10.25</v>
      </c>
      <c r="I97" s="27" t="s">
        <v>443</v>
      </c>
      <c r="J97" s="7"/>
      <c r="K97" s="7"/>
      <c r="L97" s="7"/>
      <c r="M97" s="7"/>
      <c r="N97" s="7"/>
      <c r="O97" s="7" t="s">
        <v>12</v>
      </c>
      <c r="P97" s="8"/>
      <c r="Q97" s="8"/>
      <c r="R97" s="4" t="s">
        <v>20</v>
      </c>
      <c r="S97" s="4" t="s">
        <v>443</v>
      </c>
      <c r="T97" s="4" t="s">
        <v>20</v>
      </c>
      <c r="U97" s="4">
        <v>203</v>
      </c>
      <c r="V97" s="39">
        <v>10.25</v>
      </c>
      <c r="X97" s="90" t="s">
        <v>810</v>
      </c>
    </row>
    <row r="98" spans="1:24" ht="18" customHeight="1">
      <c r="A98" s="87">
        <f>IF(D98&lt;&gt;"",SUBTOTAL(103,$D$8:D98),"")</f>
        <v>91</v>
      </c>
      <c r="B98" s="88" t="s">
        <v>779</v>
      </c>
      <c r="C98" s="89"/>
      <c r="D98" s="90" t="s">
        <v>108</v>
      </c>
      <c r="E98" s="91">
        <v>205</v>
      </c>
      <c r="F98" s="4" t="s">
        <v>15</v>
      </c>
      <c r="G98" s="90" t="s">
        <v>545</v>
      </c>
      <c r="H98" s="90">
        <v>10.05</v>
      </c>
      <c r="I98" s="90" t="s">
        <v>443</v>
      </c>
      <c r="J98" s="7"/>
      <c r="K98" s="7"/>
      <c r="L98" s="7" t="s">
        <v>12</v>
      </c>
      <c r="M98" s="7"/>
      <c r="N98" s="7"/>
      <c r="O98" s="7"/>
      <c r="P98" s="8"/>
      <c r="Q98" s="8"/>
      <c r="R98" s="4" t="s">
        <v>15</v>
      </c>
      <c r="S98" s="27" t="s">
        <v>443</v>
      </c>
      <c r="T98" s="4" t="s">
        <v>15</v>
      </c>
      <c r="U98" s="4">
        <v>205</v>
      </c>
      <c r="V98" s="39">
        <v>10.05</v>
      </c>
      <c r="X98" s="90" t="s">
        <v>810</v>
      </c>
    </row>
    <row r="99" spans="1:24" ht="18" customHeight="1">
      <c r="A99" s="3">
        <f>IF(D99&lt;&gt;"",SUBTOTAL(103,$D$8:D99),"")</f>
        <v>92</v>
      </c>
      <c r="B99" s="25" t="s">
        <v>515</v>
      </c>
      <c r="C99" s="30"/>
      <c r="D99" s="27" t="s">
        <v>90</v>
      </c>
      <c r="E99" s="28" t="s">
        <v>659</v>
      </c>
      <c r="F99" s="4" t="s">
        <v>17</v>
      </c>
      <c r="G99" s="27" t="s">
        <v>547</v>
      </c>
      <c r="H99" s="27">
        <v>10</v>
      </c>
      <c r="I99" s="27" t="s">
        <v>443</v>
      </c>
      <c r="J99" s="7"/>
      <c r="K99" s="7"/>
      <c r="L99" s="7"/>
      <c r="M99" s="7"/>
      <c r="N99" s="7" t="s">
        <v>12</v>
      </c>
      <c r="O99" s="7"/>
      <c r="P99" s="8"/>
      <c r="Q99" s="8"/>
      <c r="R99" s="4" t="s">
        <v>17</v>
      </c>
      <c r="S99" s="27" t="s">
        <v>443</v>
      </c>
      <c r="T99" s="4" t="s">
        <v>17</v>
      </c>
      <c r="U99" s="4">
        <v>108</v>
      </c>
      <c r="V99" s="39">
        <v>10</v>
      </c>
      <c r="X99" s="90" t="s">
        <v>810</v>
      </c>
    </row>
    <row r="100" spans="1:24" ht="18" customHeight="1">
      <c r="A100" s="3">
        <f>IF(D100&lt;&gt;"",SUBTOTAL(103,$D$8:D100),"")</f>
        <v>93</v>
      </c>
      <c r="B100" s="25" t="s">
        <v>516</v>
      </c>
      <c r="C100" s="30"/>
      <c r="D100" s="27" t="s">
        <v>90</v>
      </c>
      <c r="E100" s="28" t="s">
        <v>696</v>
      </c>
      <c r="F100" s="4" t="s">
        <v>20</v>
      </c>
      <c r="G100" s="27" t="s">
        <v>548</v>
      </c>
      <c r="H100" s="27">
        <v>10</v>
      </c>
      <c r="I100" s="27" t="s">
        <v>443</v>
      </c>
      <c r="J100" s="7"/>
      <c r="K100" s="7"/>
      <c r="L100" s="7"/>
      <c r="M100" s="7"/>
      <c r="N100" s="7"/>
      <c r="O100" s="7" t="s">
        <v>12</v>
      </c>
      <c r="P100" s="8"/>
      <c r="Q100" s="8"/>
      <c r="R100" s="4" t="s">
        <v>20</v>
      </c>
      <c r="S100" s="27" t="s">
        <v>443</v>
      </c>
      <c r="T100" s="4" t="s">
        <v>20</v>
      </c>
      <c r="U100" s="4">
        <v>145</v>
      </c>
      <c r="V100" s="39">
        <v>10</v>
      </c>
      <c r="X100" s="90" t="s">
        <v>810</v>
      </c>
    </row>
    <row r="101" spans="1:24" ht="18" customHeight="1">
      <c r="A101" s="87">
        <f>IF(D101&lt;&gt;"",SUBTOTAL(103,$D$8:D101),"")</f>
        <v>94</v>
      </c>
      <c r="B101" s="88" t="s">
        <v>127</v>
      </c>
      <c r="C101" s="89">
        <v>37097</v>
      </c>
      <c r="D101" s="90" t="s">
        <v>102</v>
      </c>
      <c r="E101" s="91" t="s">
        <v>562</v>
      </c>
      <c r="F101" s="4" t="s">
        <v>13</v>
      </c>
      <c r="G101" s="90" t="s">
        <v>543</v>
      </c>
      <c r="H101" s="90">
        <v>10</v>
      </c>
      <c r="I101" s="90" t="s">
        <v>117</v>
      </c>
      <c r="J101" s="7" t="s">
        <v>12</v>
      </c>
      <c r="K101" s="7"/>
      <c r="L101" s="7"/>
      <c r="M101" s="7"/>
      <c r="N101" s="7"/>
      <c r="O101" s="7"/>
      <c r="P101" s="8"/>
      <c r="Q101" s="8"/>
      <c r="R101" s="4" t="s">
        <v>13</v>
      </c>
      <c r="S101" s="27" t="s">
        <v>117</v>
      </c>
      <c r="T101" s="4" t="s">
        <v>13</v>
      </c>
      <c r="U101" s="4">
        <v>11</v>
      </c>
      <c r="V101" s="39">
        <v>10</v>
      </c>
      <c r="X101" s="90"/>
    </row>
    <row r="102" spans="1:24" ht="18" customHeight="1">
      <c r="A102" s="87">
        <f>IF(D102&lt;&gt;"",SUBTOTAL(103,$D$8:D102),"")</f>
        <v>95</v>
      </c>
      <c r="B102" s="88" t="s">
        <v>80</v>
      </c>
      <c r="C102" s="89">
        <v>37062</v>
      </c>
      <c r="D102" s="90" t="s">
        <v>102</v>
      </c>
      <c r="E102" s="91" t="s">
        <v>568</v>
      </c>
      <c r="F102" s="4" t="s">
        <v>13</v>
      </c>
      <c r="G102" s="90" t="s">
        <v>543</v>
      </c>
      <c r="H102" s="90">
        <v>10</v>
      </c>
      <c r="I102" s="90" t="s">
        <v>117</v>
      </c>
      <c r="J102" s="7" t="s">
        <v>12</v>
      </c>
      <c r="K102" s="7"/>
      <c r="L102" s="7"/>
      <c r="M102" s="7"/>
      <c r="N102" s="7"/>
      <c r="O102" s="7"/>
      <c r="P102" s="8"/>
      <c r="Q102" s="8"/>
      <c r="R102" s="4" t="s">
        <v>13</v>
      </c>
      <c r="S102" s="27" t="s">
        <v>117</v>
      </c>
      <c r="T102" s="4" t="s">
        <v>13</v>
      </c>
      <c r="U102" s="4">
        <v>17</v>
      </c>
      <c r="V102" s="39">
        <v>10</v>
      </c>
      <c r="X102" s="90"/>
    </row>
    <row r="103" spans="1:24" ht="18" customHeight="1">
      <c r="A103" s="87">
        <f>IF(D103&lt;&gt;"",SUBTOTAL(103,$D$8:D103),"")</f>
        <v>96</v>
      </c>
      <c r="B103" s="88" t="s">
        <v>399</v>
      </c>
      <c r="C103" s="92" t="s">
        <v>400</v>
      </c>
      <c r="D103" s="90" t="s">
        <v>90</v>
      </c>
      <c r="E103" s="91" t="s">
        <v>634</v>
      </c>
      <c r="F103" s="4" t="s">
        <v>16</v>
      </c>
      <c r="G103" s="90" t="s">
        <v>546</v>
      </c>
      <c r="H103" s="90">
        <v>10</v>
      </c>
      <c r="I103" s="90" t="s">
        <v>331</v>
      </c>
      <c r="J103" s="7"/>
      <c r="K103" s="7"/>
      <c r="L103" s="7"/>
      <c r="M103" s="7" t="s">
        <v>12</v>
      </c>
      <c r="N103" s="7"/>
      <c r="O103" s="7"/>
      <c r="P103" s="8"/>
      <c r="Q103" s="8"/>
      <c r="R103" s="4" t="s">
        <v>16</v>
      </c>
      <c r="S103" s="27" t="s">
        <v>331</v>
      </c>
      <c r="T103" s="4" t="s">
        <v>16</v>
      </c>
      <c r="U103" s="4">
        <v>83</v>
      </c>
      <c r="V103" s="39">
        <v>10</v>
      </c>
      <c r="X103" s="90"/>
    </row>
    <row r="104" spans="1:24" ht="18" customHeight="1">
      <c r="A104" s="87">
        <f>IF(D104&lt;&gt;"",SUBTOTAL(103,$D$8:D104),"")</f>
        <v>97</v>
      </c>
      <c r="B104" s="88" t="s">
        <v>178</v>
      </c>
      <c r="C104" s="92" t="s">
        <v>179</v>
      </c>
      <c r="D104" s="90" t="s">
        <v>108</v>
      </c>
      <c r="E104" s="91" t="s">
        <v>635</v>
      </c>
      <c r="F104" s="4" t="s">
        <v>16</v>
      </c>
      <c r="G104" s="90" t="s">
        <v>546</v>
      </c>
      <c r="H104" s="90">
        <v>10</v>
      </c>
      <c r="I104" s="90" t="s">
        <v>139</v>
      </c>
      <c r="J104" s="7"/>
      <c r="K104" s="7"/>
      <c r="L104" s="7"/>
      <c r="M104" s="7" t="s">
        <v>12</v>
      </c>
      <c r="N104" s="7"/>
      <c r="O104" s="7"/>
      <c r="P104" s="8"/>
      <c r="Q104" s="8"/>
      <c r="R104" s="4" t="s">
        <v>16</v>
      </c>
      <c r="S104" s="27" t="s">
        <v>139</v>
      </c>
      <c r="T104" s="4" t="s">
        <v>16</v>
      </c>
      <c r="U104" s="4">
        <v>84</v>
      </c>
      <c r="V104" s="39">
        <v>10</v>
      </c>
      <c r="X104" s="90"/>
    </row>
    <row r="105" spans="1:24" ht="18" customHeight="1">
      <c r="A105" s="87">
        <f>IF(D105&lt;&gt;"",SUBTOTAL(103,$D$8:D105),"")</f>
        <v>98</v>
      </c>
      <c r="B105" s="88" t="s">
        <v>289</v>
      </c>
      <c r="C105" s="89">
        <v>37111</v>
      </c>
      <c r="D105" s="90" t="s">
        <v>281</v>
      </c>
      <c r="E105" s="91" t="s">
        <v>637</v>
      </c>
      <c r="F105" s="4" t="s">
        <v>16</v>
      </c>
      <c r="G105" s="90" t="s">
        <v>546</v>
      </c>
      <c r="H105" s="90">
        <v>10</v>
      </c>
      <c r="I105" s="90" t="s">
        <v>279</v>
      </c>
      <c r="J105" s="7"/>
      <c r="K105" s="7"/>
      <c r="L105" s="7"/>
      <c r="M105" s="7" t="s">
        <v>12</v>
      </c>
      <c r="N105" s="7"/>
      <c r="O105" s="7"/>
      <c r="P105" s="8"/>
      <c r="Q105" s="8"/>
      <c r="R105" s="4" t="s">
        <v>16</v>
      </c>
      <c r="S105" s="27" t="s">
        <v>279</v>
      </c>
      <c r="T105" s="4" t="s">
        <v>16</v>
      </c>
      <c r="U105" s="4">
        <v>86</v>
      </c>
      <c r="V105" s="39">
        <v>10</v>
      </c>
      <c r="X105" s="90"/>
    </row>
    <row r="106" spans="1:24" ht="18" customHeight="1">
      <c r="A106" s="3">
        <f>IF(D106&lt;&gt;"",SUBTOTAL(103,$D$8:D106),"")</f>
        <v>99</v>
      </c>
      <c r="B106" s="25" t="s">
        <v>418</v>
      </c>
      <c r="C106" s="26">
        <v>37081</v>
      </c>
      <c r="D106" s="27" t="s">
        <v>199</v>
      </c>
      <c r="E106" s="28" t="s">
        <v>705</v>
      </c>
      <c r="F106" s="4" t="s">
        <v>19</v>
      </c>
      <c r="G106" s="27" t="s">
        <v>549</v>
      </c>
      <c r="H106" s="27">
        <v>10</v>
      </c>
      <c r="I106" s="27" t="s">
        <v>331</v>
      </c>
      <c r="J106" s="7"/>
      <c r="K106" s="7"/>
      <c r="L106" s="7"/>
      <c r="M106" s="7"/>
      <c r="N106" s="7"/>
      <c r="O106" s="7"/>
      <c r="P106" s="7" t="s">
        <v>12</v>
      </c>
      <c r="Q106" s="8"/>
      <c r="R106" s="4" t="s">
        <v>19</v>
      </c>
      <c r="S106" s="27" t="s">
        <v>331</v>
      </c>
      <c r="T106" s="4" t="s">
        <v>19</v>
      </c>
      <c r="U106" s="4">
        <v>154</v>
      </c>
      <c r="V106" s="39">
        <v>10</v>
      </c>
      <c r="X106" s="90"/>
    </row>
    <row r="107" spans="1:24" ht="18" customHeight="1">
      <c r="A107" s="3">
        <f>IF(D107&lt;&gt;"",SUBTOTAL(103,$D$8:D107),"")</f>
        <v>100</v>
      </c>
      <c r="B107" s="25" t="s">
        <v>100</v>
      </c>
      <c r="C107" s="26">
        <v>36925</v>
      </c>
      <c r="D107" s="27" t="s">
        <v>90</v>
      </c>
      <c r="E107" s="28" t="s">
        <v>712</v>
      </c>
      <c r="F107" s="4" t="s">
        <v>19</v>
      </c>
      <c r="G107" s="27" t="s">
        <v>549</v>
      </c>
      <c r="H107" s="27">
        <v>10</v>
      </c>
      <c r="I107" s="27" t="s">
        <v>117</v>
      </c>
      <c r="J107" s="7"/>
      <c r="K107" s="7"/>
      <c r="L107" s="7"/>
      <c r="M107" s="7"/>
      <c r="N107" s="7"/>
      <c r="O107" s="7"/>
      <c r="P107" s="8" t="s">
        <v>12</v>
      </c>
      <c r="Q107" s="8"/>
      <c r="R107" s="4" t="s">
        <v>19</v>
      </c>
      <c r="S107" s="27" t="s">
        <v>117</v>
      </c>
      <c r="T107" s="4" t="s">
        <v>19</v>
      </c>
      <c r="U107" s="4">
        <v>161</v>
      </c>
      <c r="V107" s="39">
        <v>10</v>
      </c>
      <c r="X107" s="90"/>
    </row>
    <row r="108" spans="1:24" ht="18" customHeight="1">
      <c r="A108" s="3">
        <f>IF(D108&lt;&gt;"",SUBTOTAL(103,$D$8:D108),"")</f>
        <v>101</v>
      </c>
      <c r="B108" s="25" t="s">
        <v>772</v>
      </c>
      <c r="C108" s="26"/>
      <c r="D108" s="27" t="s">
        <v>773</v>
      </c>
      <c r="E108" s="28">
        <v>202</v>
      </c>
      <c r="F108" s="4"/>
      <c r="G108" s="27" t="s">
        <v>549</v>
      </c>
      <c r="H108" s="27">
        <v>10</v>
      </c>
      <c r="I108" s="27" t="s">
        <v>279</v>
      </c>
      <c r="J108" s="7"/>
      <c r="K108" s="7"/>
      <c r="L108" s="7"/>
      <c r="M108" s="7"/>
      <c r="N108" s="7"/>
      <c r="O108" s="7"/>
      <c r="P108" s="8" t="s">
        <v>12</v>
      </c>
      <c r="Q108" s="8"/>
      <c r="R108" s="4"/>
      <c r="S108" s="4" t="s">
        <v>279</v>
      </c>
      <c r="T108" s="4"/>
      <c r="U108" s="4">
        <v>202</v>
      </c>
      <c r="V108" s="39">
        <v>10</v>
      </c>
      <c r="X108" s="90"/>
    </row>
    <row r="109" spans="1:24" ht="18" customHeight="1">
      <c r="A109" s="3">
        <f>IF(D109&lt;&gt;"",SUBTOTAL(103,$D$8:D109),"")</f>
        <v>102</v>
      </c>
      <c r="B109" s="25" t="s">
        <v>294</v>
      </c>
      <c r="C109" s="29" t="s">
        <v>295</v>
      </c>
      <c r="D109" s="27" t="s">
        <v>288</v>
      </c>
      <c r="E109" s="28" t="s">
        <v>661</v>
      </c>
      <c r="F109" s="4" t="s">
        <v>17</v>
      </c>
      <c r="G109" s="27" t="s">
        <v>547</v>
      </c>
      <c r="H109" s="27">
        <v>9.8</v>
      </c>
      <c r="I109" s="27" t="s">
        <v>279</v>
      </c>
      <c r="J109" s="7"/>
      <c r="K109" s="7"/>
      <c r="L109" s="7"/>
      <c r="M109" s="7"/>
      <c r="N109" s="7" t="s">
        <v>12</v>
      </c>
      <c r="O109" s="7"/>
      <c r="P109" s="8"/>
      <c r="Q109" s="8"/>
      <c r="R109" s="4" t="s">
        <v>17</v>
      </c>
      <c r="S109" s="27" t="s">
        <v>279</v>
      </c>
      <c r="T109" s="4" t="s">
        <v>17</v>
      </c>
      <c r="U109" s="4">
        <v>110</v>
      </c>
      <c r="V109" s="39">
        <v>9.8</v>
      </c>
      <c r="X109" s="90" t="s">
        <v>810</v>
      </c>
    </row>
    <row r="110" spans="1:24" ht="18" customHeight="1">
      <c r="A110" s="3">
        <f>IF(D110&lt;&gt;"",SUBTOTAL(103,$D$8:D110),"")</f>
        <v>103</v>
      </c>
      <c r="B110" s="25" t="s">
        <v>524</v>
      </c>
      <c r="C110" s="30"/>
      <c r="D110" s="27" t="s">
        <v>94</v>
      </c>
      <c r="E110" s="28" t="s">
        <v>669</v>
      </c>
      <c r="F110" s="4" t="s">
        <v>17</v>
      </c>
      <c r="G110" s="27" t="s">
        <v>547</v>
      </c>
      <c r="H110" s="27">
        <v>9.8</v>
      </c>
      <c r="I110" s="27" t="s">
        <v>443</v>
      </c>
      <c r="J110" s="7"/>
      <c r="K110" s="7"/>
      <c r="L110" s="7"/>
      <c r="M110" s="7"/>
      <c r="N110" s="7" t="s">
        <v>12</v>
      </c>
      <c r="O110" s="7"/>
      <c r="P110" s="8"/>
      <c r="Q110" s="8"/>
      <c r="R110" s="4" t="s">
        <v>17</v>
      </c>
      <c r="S110" s="27" t="s">
        <v>443</v>
      </c>
      <c r="T110" s="4" t="s">
        <v>17</v>
      </c>
      <c r="U110" s="4">
        <v>118</v>
      </c>
      <c r="V110" s="39">
        <v>9.8</v>
      </c>
      <c r="X110" s="90" t="s">
        <v>810</v>
      </c>
    </row>
    <row r="111" spans="1:24" ht="18" customHeight="1">
      <c r="A111" s="3">
        <f>IF(D111&lt;&gt;"",SUBTOTAL(103,$D$8:D111),"")</f>
        <v>104</v>
      </c>
      <c r="B111" s="25" t="s">
        <v>83</v>
      </c>
      <c r="C111" s="26">
        <v>37054</v>
      </c>
      <c r="D111" s="27" t="s">
        <v>102</v>
      </c>
      <c r="E111" s="28" t="s">
        <v>686</v>
      </c>
      <c r="F111" s="4" t="s">
        <v>20</v>
      </c>
      <c r="G111" s="27" t="s">
        <v>548</v>
      </c>
      <c r="H111" s="27">
        <v>9.75</v>
      </c>
      <c r="I111" s="27" t="s">
        <v>117</v>
      </c>
      <c r="J111" s="7"/>
      <c r="K111" s="7"/>
      <c r="L111" s="7"/>
      <c r="M111" s="7"/>
      <c r="N111" s="7"/>
      <c r="O111" s="7" t="s">
        <v>12</v>
      </c>
      <c r="P111" s="8"/>
      <c r="Q111" s="8"/>
      <c r="R111" s="4" t="s">
        <v>20</v>
      </c>
      <c r="S111" s="27" t="s">
        <v>117</v>
      </c>
      <c r="T111" s="4" t="s">
        <v>20</v>
      </c>
      <c r="U111" s="4">
        <v>135</v>
      </c>
      <c r="V111" s="39">
        <v>9.75</v>
      </c>
      <c r="X111" s="90" t="s">
        <v>810</v>
      </c>
    </row>
    <row r="112" spans="1:24" ht="18" customHeight="1">
      <c r="A112" s="3">
        <f>IF(D112&lt;&gt;"",SUBTOTAL(103,$D$8:D112),"")</f>
        <v>105</v>
      </c>
      <c r="B112" s="25" t="s">
        <v>125</v>
      </c>
      <c r="C112" s="29" t="s">
        <v>437</v>
      </c>
      <c r="D112" s="27" t="s">
        <v>90</v>
      </c>
      <c r="E112" s="28" t="s">
        <v>727</v>
      </c>
      <c r="F112" s="4" t="s">
        <v>18</v>
      </c>
      <c r="G112" s="27" t="s">
        <v>550</v>
      </c>
      <c r="H112" s="27">
        <v>9.75</v>
      </c>
      <c r="I112" s="27" t="s">
        <v>331</v>
      </c>
      <c r="J112" s="7"/>
      <c r="K112" s="7"/>
      <c r="L112" s="7"/>
      <c r="M112" s="7"/>
      <c r="N112" s="7"/>
      <c r="O112" s="7"/>
      <c r="P112" s="8"/>
      <c r="Q112" s="8" t="s">
        <v>12</v>
      </c>
      <c r="R112" s="4" t="s">
        <v>18</v>
      </c>
      <c r="S112" s="27" t="s">
        <v>331</v>
      </c>
      <c r="T112" s="4" t="s">
        <v>18</v>
      </c>
      <c r="U112" s="4">
        <v>176</v>
      </c>
      <c r="V112" s="39">
        <v>9.75</v>
      </c>
      <c r="X112" s="90" t="s">
        <v>810</v>
      </c>
    </row>
    <row r="113" spans="1:24" ht="18" customHeight="1">
      <c r="A113" s="3">
        <f>IF(D113&lt;&gt;"",SUBTOTAL(103,$D$8:D113),"")</f>
        <v>106</v>
      </c>
      <c r="B113" s="25" t="s">
        <v>296</v>
      </c>
      <c r="C113" s="26">
        <v>36986</v>
      </c>
      <c r="D113" s="27" t="s">
        <v>288</v>
      </c>
      <c r="E113" s="28" t="s">
        <v>666</v>
      </c>
      <c r="F113" s="4" t="s">
        <v>17</v>
      </c>
      <c r="G113" s="27" t="s">
        <v>547</v>
      </c>
      <c r="H113" s="27">
        <v>9.6</v>
      </c>
      <c r="I113" s="27" t="s">
        <v>279</v>
      </c>
      <c r="J113" s="7"/>
      <c r="K113" s="7"/>
      <c r="L113" s="7"/>
      <c r="M113" s="7"/>
      <c r="N113" s="7" t="s">
        <v>12</v>
      </c>
      <c r="O113" s="7"/>
      <c r="P113" s="8"/>
      <c r="Q113" s="8"/>
      <c r="R113" s="4" t="s">
        <v>17</v>
      </c>
      <c r="S113" s="27" t="s">
        <v>279</v>
      </c>
      <c r="T113" s="4" t="s">
        <v>17</v>
      </c>
      <c r="U113" s="4">
        <v>115</v>
      </c>
      <c r="V113" s="39">
        <v>9.6</v>
      </c>
      <c r="X113" s="90" t="s">
        <v>810</v>
      </c>
    </row>
    <row r="114" spans="1:24" ht="18" customHeight="1">
      <c r="A114" s="87">
        <f>IF(D114&lt;&gt;"",SUBTOTAL(103,$D$8:D114),"")</f>
        <v>107</v>
      </c>
      <c r="B114" s="88" t="s">
        <v>507</v>
      </c>
      <c r="C114" s="93"/>
      <c r="D114" s="90" t="s">
        <v>108</v>
      </c>
      <c r="E114" s="91" t="s">
        <v>565</v>
      </c>
      <c r="F114" s="4" t="s">
        <v>13</v>
      </c>
      <c r="G114" s="90" t="s">
        <v>543</v>
      </c>
      <c r="H114" s="90">
        <v>9.5</v>
      </c>
      <c r="I114" s="90" t="s">
        <v>443</v>
      </c>
      <c r="J114" s="7" t="s">
        <v>12</v>
      </c>
      <c r="K114" s="7"/>
      <c r="L114" s="7"/>
      <c r="M114" s="7"/>
      <c r="N114" s="7"/>
      <c r="O114" s="7"/>
      <c r="P114" s="8"/>
      <c r="Q114" s="8"/>
      <c r="R114" s="4" t="s">
        <v>13</v>
      </c>
      <c r="S114" s="27" t="s">
        <v>443</v>
      </c>
      <c r="T114" s="4" t="s">
        <v>13</v>
      </c>
      <c r="U114" s="4">
        <v>14</v>
      </c>
      <c r="V114" s="39">
        <v>9.5</v>
      </c>
      <c r="X114" s="90"/>
    </row>
    <row r="115" spans="1:24" ht="18" customHeight="1">
      <c r="A115" s="87">
        <f>IF(D115&lt;&gt;"",SUBTOTAL(103,$D$8:D115),"")</f>
        <v>108</v>
      </c>
      <c r="B115" s="88" t="s">
        <v>349</v>
      </c>
      <c r="C115" s="92" t="s">
        <v>425</v>
      </c>
      <c r="D115" s="90" t="s">
        <v>102</v>
      </c>
      <c r="E115" s="91" t="s">
        <v>574</v>
      </c>
      <c r="F115" s="4" t="s">
        <v>14</v>
      </c>
      <c r="G115" s="90" t="s">
        <v>544</v>
      </c>
      <c r="H115" s="90">
        <v>9.5</v>
      </c>
      <c r="I115" s="90" t="s">
        <v>331</v>
      </c>
      <c r="J115" s="7"/>
      <c r="K115" s="7" t="s">
        <v>12</v>
      </c>
      <c r="L115" s="7"/>
      <c r="M115" s="7"/>
      <c r="N115" s="7"/>
      <c r="O115" s="7"/>
      <c r="P115" s="8"/>
      <c r="Q115" s="8"/>
      <c r="R115" s="4" t="s">
        <v>14</v>
      </c>
      <c r="S115" s="27" t="s">
        <v>331</v>
      </c>
      <c r="T115" s="4" t="s">
        <v>14</v>
      </c>
      <c r="U115" s="4">
        <v>23</v>
      </c>
      <c r="V115" s="39">
        <v>9.5</v>
      </c>
      <c r="X115" s="90"/>
    </row>
    <row r="116" spans="1:24" ht="18" customHeight="1">
      <c r="A116" s="3">
        <f>IF(D116&lt;&gt;"",SUBTOTAL(103,$D$8:D116),"")</f>
        <v>109</v>
      </c>
      <c r="B116" s="25" t="s">
        <v>402</v>
      </c>
      <c r="C116" s="29" t="s">
        <v>403</v>
      </c>
      <c r="D116" s="27" t="s">
        <v>90</v>
      </c>
      <c r="E116" s="28" t="s">
        <v>646</v>
      </c>
      <c r="F116" s="4" t="s">
        <v>16</v>
      </c>
      <c r="G116" s="27" t="s">
        <v>546</v>
      </c>
      <c r="H116" s="27">
        <v>9.5</v>
      </c>
      <c r="I116" s="27" t="s">
        <v>331</v>
      </c>
      <c r="J116" s="7"/>
      <c r="K116" s="7"/>
      <c r="L116" s="7"/>
      <c r="M116" s="7" t="s">
        <v>12</v>
      </c>
      <c r="N116" s="7"/>
      <c r="O116" s="7"/>
      <c r="P116" s="8"/>
      <c r="Q116" s="8"/>
      <c r="R116" s="4" t="s">
        <v>16</v>
      </c>
      <c r="S116" s="27" t="s">
        <v>331</v>
      </c>
      <c r="T116" s="4" t="s">
        <v>16</v>
      </c>
      <c r="U116" s="4">
        <v>95</v>
      </c>
      <c r="V116" s="39">
        <v>9.5</v>
      </c>
      <c r="X116" s="90"/>
    </row>
    <row r="117" spans="1:24" ht="18" customHeight="1">
      <c r="A117" s="3">
        <f>IF(D117&lt;&gt;"",SUBTOTAL(103,$D$8:D117),"")</f>
        <v>110</v>
      </c>
      <c r="B117" s="25" t="s">
        <v>218</v>
      </c>
      <c r="C117" s="29" t="s">
        <v>219</v>
      </c>
      <c r="D117" s="27" t="s">
        <v>108</v>
      </c>
      <c r="E117" s="28" t="s">
        <v>747</v>
      </c>
      <c r="F117" s="4" t="s">
        <v>18</v>
      </c>
      <c r="G117" s="27" t="s">
        <v>550</v>
      </c>
      <c r="H117" s="27">
        <v>9.5</v>
      </c>
      <c r="I117" s="27" t="s">
        <v>139</v>
      </c>
      <c r="J117" s="7"/>
      <c r="K117" s="7"/>
      <c r="L117" s="7"/>
      <c r="M117" s="7"/>
      <c r="N117" s="7"/>
      <c r="O117" s="7"/>
      <c r="P117" s="8"/>
      <c r="Q117" s="8" t="s">
        <v>12</v>
      </c>
      <c r="R117" s="4" t="s">
        <v>18</v>
      </c>
      <c r="S117" s="27" t="s">
        <v>139</v>
      </c>
      <c r="T117" s="4" t="s">
        <v>18</v>
      </c>
      <c r="U117" s="4">
        <v>196</v>
      </c>
      <c r="V117" s="39">
        <v>9.5</v>
      </c>
      <c r="X117" s="90" t="s">
        <v>810</v>
      </c>
    </row>
    <row r="118" spans="1:24" ht="18" customHeight="1">
      <c r="A118" s="87">
        <f>IF(D118&lt;&gt;"",SUBTOTAL(103,$D$8:D118),"")</f>
        <v>111</v>
      </c>
      <c r="B118" s="88" t="s">
        <v>205</v>
      </c>
      <c r="C118" s="89">
        <v>37143</v>
      </c>
      <c r="D118" s="90" t="s">
        <v>90</v>
      </c>
      <c r="E118" s="91" t="s">
        <v>592</v>
      </c>
      <c r="F118" s="4" t="s">
        <v>14</v>
      </c>
      <c r="G118" s="90" t="s">
        <v>544</v>
      </c>
      <c r="H118" s="90">
        <v>9</v>
      </c>
      <c r="I118" s="90" t="s">
        <v>139</v>
      </c>
      <c r="J118" s="7"/>
      <c r="K118" s="7" t="s">
        <v>12</v>
      </c>
      <c r="L118" s="7"/>
      <c r="M118" s="7"/>
      <c r="N118" s="7"/>
      <c r="O118" s="7"/>
      <c r="P118" s="8"/>
      <c r="Q118" s="8"/>
      <c r="R118" s="4" t="s">
        <v>14</v>
      </c>
      <c r="S118" s="27" t="s">
        <v>139</v>
      </c>
      <c r="T118" s="4" t="s">
        <v>14</v>
      </c>
      <c r="U118" s="4">
        <v>41</v>
      </c>
      <c r="V118" s="39">
        <v>9</v>
      </c>
      <c r="X118" s="90"/>
    </row>
    <row r="119" spans="1:24" ht="18" customHeight="1">
      <c r="A119" s="3">
        <f>IF(D119&lt;&gt;"",SUBTOTAL(103,$D$8:D119),"")</f>
        <v>112</v>
      </c>
      <c r="B119" s="25" t="s">
        <v>526</v>
      </c>
      <c r="C119" s="30"/>
      <c r="D119" s="27" t="s">
        <v>94</v>
      </c>
      <c r="E119" s="28" t="s">
        <v>653</v>
      </c>
      <c r="F119" s="4" t="s">
        <v>17</v>
      </c>
      <c r="G119" s="27" t="s">
        <v>547</v>
      </c>
      <c r="H119" s="27">
        <v>9</v>
      </c>
      <c r="I119" s="27" t="s">
        <v>443</v>
      </c>
      <c r="J119" s="7"/>
      <c r="K119" s="7"/>
      <c r="L119" s="7"/>
      <c r="M119" s="7"/>
      <c r="N119" s="7" t="s">
        <v>12</v>
      </c>
      <c r="O119" s="7"/>
      <c r="P119" s="8"/>
      <c r="Q119" s="8"/>
      <c r="R119" s="4" t="s">
        <v>17</v>
      </c>
      <c r="S119" s="27" t="s">
        <v>443</v>
      </c>
      <c r="T119" s="4" t="s">
        <v>17</v>
      </c>
      <c r="U119" s="4">
        <v>102</v>
      </c>
      <c r="V119" s="39">
        <v>9</v>
      </c>
      <c r="X119" s="90" t="s">
        <v>810</v>
      </c>
    </row>
    <row r="120" spans="1:24" ht="18" customHeight="1">
      <c r="A120" s="3">
        <f>IF(D120&lt;&gt;"",SUBTOTAL(103,$D$8:D120),"")</f>
        <v>113</v>
      </c>
      <c r="B120" s="25" t="s">
        <v>528</v>
      </c>
      <c r="C120" s="30"/>
      <c r="D120" s="27" t="s">
        <v>94</v>
      </c>
      <c r="E120" s="28" t="s">
        <v>670</v>
      </c>
      <c r="F120" s="4" t="s">
        <v>17</v>
      </c>
      <c r="G120" s="27" t="s">
        <v>547</v>
      </c>
      <c r="H120" s="27">
        <v>9</v>
      </c>
      <c r="I120" s="27" t="s">
        <v>443</v>
      </c>
      <c r="J120" s="7"/>
      <c r="K120" s="7"/>
      <c r="L120" s="7"/>
      <c r="M120" s="7"/>
      <c r="N120" s="7" t="s">
        <v>12</v>
      </c>
      <c r="O120" s="7"/>
      <c r="P120" s="8"/>
      <c r="Q120" s="8"/>
      <c r="R120" s="4" t="s">
        <v>17</v>
      </c>
      <c r="S120" s="27" t="s">
        <v>443</v>
      </c>
      <c r="T120" s="4" t="s">
        <v>17</v>
      </c>
      <c r="U120" s="4">
        <v>119</v>
      </c>
      <c r="V120" s="39">
        <v>9</v>
      </c>
      <c r="X120" s="90" t="s">
        <v>810</v>
      </c>
    </row>
    <row r="121" spans="1:24" ht="18" customHeight="1">
      <c r="A121" s="3">
        <f>IF(D121&lt;&gt;"",SUBTOTAL(103,$D$8:D121),"")</f>
        <v>114</v>
      </c>
      <c r="B121" s="25" t="s">
        <v>411</v>
      </c>
      <c r="C121" s="29" t="s">
        <v>412</v>
      </c>
      <c r="D121" s="27" t="s">
        <v>102</v>
      </c>
      <c r="E121" s="28" t="s">
        <v>679</v>
      </c>
      <c r="F121" s="4" t="s">
        <v>17</v>
      </c>
      <c r="G121" s="27" t="s">
        <v>547</v>
      </c>
      <c r="H121" s="27">
        <v>9</v>
      </c>
      <c r="I121" s="27" t="s">
        <v>331</v>
      </c>
      <c r="J121" s="7"/>
      <c r="K121" s="7"/>
      <c r="L121" s="7"/>
      <c r="M121" s="7"/>
      <c r="N121" s="7" t="s">
        <v>12</v>
      </c>
      <c r="O121" s="7"/>
      <c r="P121" s="8"/>
      <c r="Q121" s="8"/>
      <c r="R121" s="4" t="s">
        <v>17</v>
      </c>
      <c r="S121" s="27" t="s">
        <v>331</v>
      </c>
      <c r="T121" s="4" t="s">
        <v>17</v>
      </c>
      <c r="U121" s="4">
        <v>128</v>
      </c>
      <c r="V121" s="39">
        <v>9</v>
      </c>
      <c r="X121" s="90" t="s">
        <v>810</v>
      </c>
    </row>
    <row r="122" spans="1:24" ht="18" customHeight="1">
      <c r="A122" s="3">
        <f>IF(D122&lt;&gt;"",SUBTOTAL(103,$D$8:D122),"")</f>
        <v>115</v>
      </c>
      <c r="B122" s="25" t="s">
        <v>419</v>
      </c>
      <c r="C122" s="29" t="s">
        <v>329</v>
      </c>
      <c r="D122" s="27" t="s">
        <v>420</v>
      </c>
      <c r="E122" s="28" t="s">
        <v>697</v>
      </c>
      <c r="F122" s="4" t="s">
        <v>20</v>
      </c>
      <c r="G122" s="27" t="s">
        <v>548</v>
      </c>
      <c r="H122" s="27">
        <v>9</v>
      </c>
      <c r="I122" s="27" t="s">
        <v>331</v>
      </c>
      <c r="J122" s="7"/>
      <c r="K122" s="7"/>
      <c r="L122" s="7"/>
      <c r="M122" s="7"/>
      <c r="N122" s="7"/>
      <c r="O122" s="7" t="s">
        <v>12</v>
      </c>
      <c r="P122" s="8"/>
      <c r="Q122" s="8"/>
      <c r="R122" s="4" t="s">
        <v>20</v>
      </c>
      <c r="S122" s="27" t="s">
        <v>331</v>
      </c>
      <c r="T122" s="4" t="s">
        <v>20</v>
      </c>
      <c r="U122" s="4">
        <v>146</v>
      </c>
      <c r="V122" s="39">
        <v>9</v>
      </c>
      <c r="X122" s="90" t="s">
        <v>810</v>
      </c>
    </row>
    <row r="123" spans="1:24" ht="18" customHeight="1">
      <c r="A123" s="3">
        <f>IF(D123&lt;&gt;"",SUBTOTAL(103,$D$8:D123),"")</f>
        <v>116</v>
      </c>
      <c r="B123" s="25" t="s">
        <v>195</v>
      </c>
      <c r="C123" s="29" t="s">
        <v>196</v>
      </c>
      <c r="D123" s="27" t="s">
        <v>197</v>
      </c>
      <c r="E123" s="28" t="s">
        <v>717</v>
      </c>
      <c r="F123" s="4" t="s">
        <v>19</v>
      </c>
      <c r="G123" s="27" t="s">
        <v>549</v>
      </c>
      <c r="H123" s="27">
        <v>9</v>
      </c>
      <c r="I123" s="27" t="s">
        <v>139</v>
      </c>
      <c r="J123" s="7"/>
      <c r="K123" s="7"/>
      <c r="L123" s="7"/>
      <c r="M123" s="7"/>
      <c r="N123" s="7"/>
      <c r="O123" s="7"/>
      <c r="P123" s="8" t="s">
        <v>12</v>
      </c>
      <c r="Q123" s="8"/>
      <c r="R123" s="4" t="s">
        <v>19</v>
      </c>
      <c r="S123" s="27" t="s">
        <v>139</v>
      </c>
      <c r="T123" s="4" t="s">
        <v>19</v>
      </c>
      <c r="U123" s="4">
        <v>166</v>
      </c>
      <c r="V123" s="39">
        <v>9</v>
      </c>
      <c r="X123" s="90"/>
    </row>
    <row r="124" spans="1:24" ht="18" customHeight="1">
      <c r="A124" s="3">
        <f>IF(D124&lt;&gt;"",SUBTOTAL(103,$D$8:D124),"")</f>
        <v>117</v>
      </c>
      <c r="B124" s="25" t="s">
        <v>213</v>
      </c>
      <c r="C124" s="26">
        <v>37139</v>
      </c>
      <c r="D124" s="27" t="s">
        <v>90</v>
      </c>
      <c r="E124" s="28" t="s">
        <v>752</v>
      </c>
      <c r="F124" s="4" t="s">
        <v>18</v>
      </c>
      <c r="G124" s="27" t="s">
        <v>550</v>
      </c>
      <c r="H124" s="27">
        <v>9</v>
      </c>
      <c r="I124" s="27" t="s">
        <v>139</v>
      </c>
      <c r="J124" s="7"/>
      <c r="K124" s="7"/>
      <c r="L124" s="7"/>
      <c r="M124" s="7"/>
      <c r="N124" s="7"/>
      <c r="O124" s="7"/>
      <c r="P124" s="8"/>
      <c r="Q124" s="8"/>
      <c r="R124" s="4"/>
      <c r="S124" s="27" t="s">
        <v>139</v>
      </c>
      <c r="T124" s="4" t="s">
        <v>18</v>
      </c>
      <c r="U124" s="4">
        <v>201</v>
      </c>
      <c r="V124" s="39">
        <v>9</v>
      </c>
      <c r="X124" s="90"/>
    </row>
    <row r="125" spans="1:24" ht="18" customHeight="1">
      <c r="A125" s="87">
        <f>IF(D125&lt;&gt;"",SUBTOTAL(103,$D$8:D125),"")</f>
        <v>118</v>
      </c>
      <c r="B125" s="88" t="s">
        <v>431</v>
      </c>
      <c r="C125" s="92" t="s">
        <v>432</v>
      </c>
      <c r="D125" s="90" t="s">
        <v>102</v>
      </c>
      <c r="E125" s="91" t="s">
        <v>612</v>
      </c>
      <c r="F125" s="4" t="s">
        <v>15</v>
      </c>
      <c r="G125" s="90" t="s">
        <v>545</v>
      </c>
      <c r="H125" s="90">
        <v>8.9</v>
      </c>
      <c r="I125" s="90" t="s">
        <v>331</v>
      </c>
      <c r="J125" s="7"/>
      <c r="K125" s="7"/>
      <c r="L125" s="7" t="s">
        <v>12</v>
      </c>
      <c r="M125" s="7"/>
      <c r="N125" s="7"/>
      <c r="O125" s="7"/>
      <c r="P125" s="8"/>
      <c r="Q125" s="8"/>
      <c r="R125" s="4" t="s">
        <v>15</v>
      </c>
      <c r="S125" s="27" t="s">
        <v>331</v>
      </c>
      <c r="T125" s="4" t="s">
        <v>15</v>
      </c>
      <c r="U125" s="4">
        <v>61</v>
      </c>
      <c r="V125" s="39">
        <v>8.9</v>
      </c>
      <c r="X125" s="90"/>
    </row>
    <row r="126" spans="1:24" ht="18" customHeight="1">
      <c r="A126" s="3">
        <f>IF(D126&lt;&gt;"",SUBTOTAL(103,$D$8:D126),"")</f>
        <v>119</v>
      </c>
      <c r="B126" s="31" t="s">
        <v>91</v>
      </c>
      <c r="C126" s="32" t="s">
        <v>92</v>
      </c>
      <c r="D126" s="27" t="s">
        <v>90</v>
      </c>
      <c r="E126" s="28" t="s">
        <v>677</v>
      </c>
      <c r="F126" s="4" t="s">
        <v>17</v>
      </c>
      <c r="G126" s="27" t="s">
        <v>547</v>
      </c>
      <c r="H126" s="27">
        <v>8.8</v>
      </c>
      <c r="I126" s="27" t="s">
        <v>117</v>
      </c>
      <c r="J126" s="7"/>
      <c r="K126" s="7"/>
      <c r="L126" s="7"/>
      <c r="M126" s="7"/>
      <c r="N126" s="7" t="s">
        <v>12</v>
      </c>
      <c r="O126" s="7"/>
      <c r="P126" s="8"/>
      <c r="Q126" s="8"/>
      <c r="R126" s="4" t="s">
        <v>17</v>
      </c>
      <c r="S126" s="27" t="s">
        <v>117</v>
      </c>
      <c r="T126" s="4" t="s">
        <v>17</v>
      </c>
      <c r="U126" s="4">
        <v>126</v>
      </c>
      <c r="V126" s="39">
        <v>8.8</v>
      </c>
      <c r="X126" s="90"/>
    </row>
    <row r="127" spans="1:24" ht="18" customHeight="1">
      <c r="A127" s="3">
        <f>IF(D127&lt;&gt;"",SUBTOTAL(103,$D$8:D127),"")</f>
        <v>120</v>
      </c>
      <c r="B127" s="31" t="s">
        <v>88</v>
      </c>
      <c r="C127" s="32" t="s">
        <v>89</v>
      </c>
      <c r="D127" s="27" t="s">
        <v>90</v>
      </c>
      <c r="E127" s="28" t="s">
        <v>663</v>
      </c>
      <c r="F127" s="4" t="s">
        <v>17</v>
      </c>
      <c r="G127" s="27" t="s">
        <v>547</v>
      </c>
      <c r="H127" s="27">
        <v>8.6</v>
      </c>
      <c r="I127" s="27" t="s">
        <v>117</v>
      </c>
      <c r="J127" s="7"/>
      <c r="K127" s="7"/>
      <c r="L127" s="7"/>
      <c r="M127" s="7"/>
      <c r="N127" s="7" t="s">
        <v>12</v>
      </c>
      <c r="O127" s="7"/>
      <c r="P127" s="8"/>
      <c r="Q127" s="8"/>
      <c r="R127" s="4" t="s">
        <v>17</v>
      </c>
      <c r="S127" s="27" t="s">
        <v>117</v>
      </c>
      <c r="T127" s="4" t="s">
        <v>17</v>
      </c>
      <c r="U127" s="4">
        <v>112</v>
      </c>
      <c r="V127" s="39">
        <v>8.6</v>
      </c>
      <c r="X127" s="90"/>
    </row>
    <row r="128" spans="1:24" ht="18" customHeight="1">
      <c r="A128" s="3">
        <f>IF(D128&lt;&gt;"",SUBTOTAL(103,$D$8:D128),"")</f>
        <v>121</v>
      </c>
      <c r="B128" s="25" t="s">
        <v>130</v>
      </c>
      <c r="C128" s="26">
        <v>37189</v>
      </c>
      <c r="D128" s="27" t="s">
        <v>90</v>
      </c>
      <c r="E128" s="28" t="s">
        <v>678</v>
      </c>
      <c r="F128" s="4" t="s">
        <v>17</v>
      </c>
      <c r="G128" s="27" t="s">
        <v>547</v>
      </c>
      <c r="H128" s="27">
        <v>8.6</v>
      </c>
      <c r="I128" s="27" t="s">
        <v>117</v>
      </c>
      <c r="J128" s="7"/>
      <c r="K128" s="7"/>
      <c r="L128" s="7"/>
      <c r="M128" s="7"/>
      <c r="N128" s="7" t="s">
        <v>12</v>
      </c>
      <c r="O128" s="7"/>
      <c r="P128" s="8"/>
      <c r="Q128" s="8"/>
      <c r="R128" s="4" t="s">
        <v>17</v>
      </c>
      <c r="S128" s="27" t="s">
        <v>117</v>
      </c>
      <c r="T128" s="4" t="s">
        <v>17</v>
      </c>
      <c r="U128" s="4">
        <v>127</v>
      </c>
      <c r="V128" s="39">
        <v>8.6</v>
      </c>
      <c r="X128" s="90"/>
    </row>
    <row r="129" spans="1:24" ht="18" customHeight="1">
      <c r="A129" s="87">
        <f>IF(D129&lt;&gt;"",SUBTOTAL(103,$D$8:D129),"")</f>
        <v>122</v>
      </c>
      <c r="B129" s="88" t="s">
        <v>410</v>
      </c>
      <c r="C129" s="89"/>
      <c r="D129" s="90" t="s">
        <v>90</v>
      </c>
      <c r="E129" s="91">
        <v>206</v>
      </c>
      <c r="F129" s="4" t="s">
        <v>15</v>
      </c>
      <c r="G129" s="90" t="s">
        <v>545</v>
      </c>
      <c r="H129" s="90">
        <v>8.55</v>
      </c>
      <c r="I129" s="90" t="s">
        <v>443</v>
      </c>
      <c r="J129" s="7"/>
      <c r="K129" s="7"/>
      <c r="L129" s="7" t="s">
        <v>12</v>
      </c>
      <c r="M129" s="7"/>
      <c r="N129" s="7"/>
      <c r="O129" s="7"/>
      <c r="P129" s="8"/>
      <c r="Q129" s="8"/>
      <c r="R129" s="4" t="s">
        <v>15</v>
      </c>
      <c r="S129" s="4" t="s">
        <v>443</v>
      </c>
      <c r="T129" s="4" t="s">
        <v>15</v>
      </c>
      <c r="U129" s="4">
        <v>300</v>
      </c>
      <c r="V129" s="39">
        <v>8.55</v>
      </c>
      <c r="X129" s="90"/>
    </row>
    <row r="130" spans="1:24" ht="18" customHeight="1">
      <c r="A130" s="87">
        <f>IF(D130&lt;&gt;"",SUBTOTAL(103,$D$8:D130),"")</f>
        <v>123</v>
      </c>
      <c r="B130" s="88" t="s">
        <v>502</v>
      </c>
      <c r="C130" s="93"/>
      <c r="D130" s="90" t="s">
        <v>90</v>
      </c>
      <c r="E130" s="91" t="s">
        <v>582</v>
      </c>
      <c r="F130" s="4" t="s">
        <v>14</v>
      </c>
      <c r="G130" s="90" t="s">
        <v>544</v>
      </c>
      <c r="H130" s="90">
        <v>8.5</v>
      </c>
      <c r="I130" s="90" t="s">
        <v>443</v>
      </c>
      <c r="J130" s="7"/>
      <c r="K130" s="7" t="s">
        <v>12</v>
      </c>
      <c r="L130" s="7"/>
      <c r="M130" s="7"/>
      <c r="N130" s="7"/>
      <c r="O130" s="7"/>
      <c r="P130" s="8"/>
      <c r="Q130" s="8"/>
      <c r="R130" s="4" t="s">
        <v>14</v>
      </c>
      <c r="S130" s="27" t="s">
        <v>443</v>
      </c>
      <c r="T130" s="4" t="s">
        <v>14</v>
      </c>
      <c r="U130" s="4">
        <v>31</v>
      </c>
      <c r="V130" s="39">
        <v>8.5</v>
      </c>
      <c r="X130" s="90"/>
    </row>
    <row r="131" spans="1:24" ht="18" customHeight="1">
      <c r="A131" s="3">
        <f>IF(D131&lt;&gt;"",SUBTOTAL(103,$D$8:D131),"")</f>
        <v>124</v>
      </c>
      <c r="B131" s="25" t="s">
        <v>401</v>
      </c>
      <c r="C131" s="26">
        <v>37199</v>
      </c>
      <c r="D131" s="27" t="s">
        <v>90</v>
      </c>
      <c r="E131" s="28" t="s">
        <v>644</v>
      </c>
      <c r="F131" s="4" t="s">
        <v>16</v>
      </c>
      <c r="G131" s="27" t="s">
        <v>546</v>
      </c>
      <c r="H131" s="27">
        <v>8.5</v>
      </c>
      <c r="I131" s="27" t="s">
        <v>331</v>
      </c>
      <c r="J131" s="7"/>
      <c r="K131" s="7"/>
      <c r="L131" s="7"/>
      <c r="M131" s="7" t="s">
        <v>12</v>
      </c>
      <c r="N131" s="7"/>
      <c r="O131" s="7"/>
      <c r="P131" s="8"/>
      <c r="Q131" s="8"/>
      <c r="R131" s="4" t="s">
        <v>16</v>
      </c>
      <c r="S131" s="27" t="s">
        <v>331</v>
      </c>
      <c r="T131" s="4" t="s">
        <v>16</v>
      </c>
      <c r="U131" s="4">
        <v>93</v>
      </c>
      <c r="V131" s="39">
        <v>8.5</v>
      </c>
      <c r="X131" s="90"/>
    </row>
    <row r="132" spans="1:24" ht="18" customHeight="1">
      <c r="A132" s="3">
        <f>IF(D132&lt;&gt;"",SUBTOTAL(103,$D$8:D132),"")</f>
        <v>125</v>
      </c>
      <c r="B132" s="25" t="s">
        <v>770</v>
      </c>
      <c r="C132" s="25" t="s">
        <v>771</v>
      </c>
      <c r="D132" s="27" t="s">
        <v>199</v>
      </c>
      <c r="E132" s="28" t="s">
        <v>647</v>
      </c>
      <c r="F132" s="4" t="s">
        <v>16</v>
      </c>
      <c r="G132" s="27" t="s">
        <v>546</v>
      </c>
      <c r="H132" s="27">
        <v>8.5</v>
      </c>
      <c r="I132" s="27" t="s">
        <v>139</v>
      </c>
      <c r="J132" s="7"/>
      <c r="K132" s="7"/>
      <c r="L132" s="7"/>
      <c r="M132" s="7" t="s">
        <v>12</v>
      </c>
      <c r="N132" s="7"/>
      <c r="O132" s="7"/>
      <c r="P132" s="8"/>
      <c r="Q132" s="8"/>
      <c r="R132" s="4" t="s">
        <v>16</v>
      </c>
      <c r="S132" s="27" t="s">
        <v>139</v>
      </c>
      <c r="T132" s="4" t="s">
        <v>16</v>
      </c>
      <c r="U132" s="4">
        <v>96</v>
      </c>
      <c r="V132" s="39">
        <v>8.5</v>
      </c>
      <c r="X132" s="90"/>
    </row>
    <row r="133" spans="1:24" ht="18" customHeight="1">
      <c r="A133" s="3">
        <f>IF(D133&lt;&gt;"",SUBTOTAL(103,$D$8:D133),"")</f>
        <v>126</v>
      </c>
      <c r="B133" s="25" t="s">
        <v>533</v>
      </c>
      <c r="C133" s="30"/>
      <c r="D133" s="27" t="s">
        <v>94</v>
      </c>
      <c r="E133" s="28" t="s">
        <v>681</v>
      </c>
      <c r="F133" s="4" t="s">
        <v>20</v>
      </c>
      <c r="G133" s="27" t="s">
        <v>548</v>
      </c>
      <c r="H133" s="27">
        <v>8.5</v>
      </c>
      <c r="I133" s="27" t="s">
        <v>443</v>
      </c>
      <c r="J133" s="7"/>
      <c r="K133" s="7"/>
      <c r="L133" s="7"/>
      <c r="M133" s="7"/>
      <c r="N133" s="7"/>
      <c r="O133" s="7" t="s">
        <v>12</v>
      </c>
      <c r="P133" s="8"/>
      <c r="Q133" s="8"/>
      <c r="R133" s="4" t="s">
        <v>20</v>
      </c>
      <c r="S133" s="27" t="s">
        <v>443</v>
      </c>
      <c r="T133" s="4" t="s">
        <v>20</v>
      </c>
      <c r="U133" s="4">
        <v>130</v>
      </c>
      <c r="V133" s="39">
        <v>8.5</v>
      </c>
      <c r="X133" s="90"/>
    </row>
    <row r="134" spans="1:24" ht="18" customHeight="1">
      <c r="A134" s="3">
        <f>IF(D134&lt;&gt;"",SUBTOTAL(103,$D$8:D134),"")</f>
        <v>127</v>
      </c>
      <c r="B134" s="25" t="s">
        <v>531</v>
      </c>
      <c r="C134" s="30"/>
      <c r="D134" s="27" t="s">
        <v>94</v>
      </c>
      <c r="E134" s="28" t="s">
        <v>726</v>
      </c>
      <c r="F134" s="4" t="s">
        <v>19</v>
      </c>
      <c r="G134" s="27" t="s">
        <v>549</v>
      </c>
      <c r="H134" s="27">
        <v>8.5</v>
      </c>
      <c r="I134" s="27" t="s">
        <v>443</v>
      </c>
      <c r="J134" s="7"/>
      <c r="K134" s="7"/>
      <c r="L134" s="7"/>
      <c r="M134" s="7"/>
      <c r="N134" s="7"/>
      <c r="O134" s="7"/>
      <c r="P134" s="7" t="s">
        <v>12</v>
      </c>
      <c r="Q134" s="8"/>
      <c r="R134" s="4" t="s">
        <v>19</v>
      </c>
      <c r="S134" s="27" t="s">
        <v>443</v>
      </c>
      <c r="T134" s="4" t="s">
        <v>19</v>
      </c>
      <c r="U134" s="4">
        <v>175</v>
      </c>
      <c r="V134" s="39">
        <v>8.5</v>
      </c>
      <c r="X134" s="90"/>
    </row>
    <row r="135" spans="1:24" ht="18" customHeight="1">
      <c r="A135" s="3">
        <f>IF(D135&lt;&gt;"",SUBTOTAL(103,$D$8:D135),"")</f>
        <v>128</v>
      </c>
      <c r="B135" s="25" t="s">
        <v>135</v>
      </c>
      <c r="C135" s="26">
        <v>37187</v>
      </c>
      <c r="D135" s="27" t="s">
        <v>94</v>
      </c>
      <c r="E135" s="28" t="s">
        <v>729</v>
      </c>
      <c r="F135" s="4" t="s">
        <v>18</v>
      </c>
      <c r="G135" s="27" t="s">
        <v>550</v>
      </c>
      <c r="H135" s="27">
        <v>8.5</v>
      </c>
      <c r="I135" s="27" t="s">
        <v>117</v>
      </c>
      <c r="J135" s="7"/>
      <c r="K135" s="7"/>
      <c r="L135" s="7"/>
      <c r="M135" s="7"/>
      <c r="N135" s="7"/>
      <c r="O135" s="7"/>
      <c r="P135" s="8"/>
      <c r="Q135" s="8" t="s">
        <v>12</v>
      </c>
      <c r="R135" s="4" t="s">
        <v>18</v>
      </c>
      <c r="S135" s="27" t="s">
        <v>117</v>
      </c>
      <c r="T135" s="4" t="s">
        <v>18</v>
      </c>
      <c r="U135" s="4">
        <v>178</v>
      </c>
      <c r="V135" s="39">
        <v>8.5</v>
      </c>
      <c r="X135" s="90"/>
    </row>
    <row r="136" spans="1:24" ht="18" customHeight="1">
      <c r="A136" s="3">
        <f>IF(D136&lt;&gt;"",SUBTOTAL(103,$D$8:D136),"")</f>
        <v>129</v>
      </c>
      <c r="B136" s="25" t="s">
        <v>217</v>
      </c>
      <c r="C136" s="26">
        <v>36955</v>
      </c>
      <c r="D136" s="27" t="s">
        <v>197</v>
      </c>
      <c r="E136" s="28" t="s">
        <v>738</v>
      </c>
      <c r="F136" s="4" t="s">
        <v>18</v>
      </c>
      <c r="G136" s="27" t="s">
        <v>550</v>
      </c>
      <c r="H136" s="27">
        <v>8.25</v>
      </c>
      <c r="I136" s="27" t="s">
        <v>139</v>
      </c>
      <c r="J136" s="7"/>
      <c r="K136" s="7"/>
      <c r="L136" s="7"/>
      <c r="M136" s="7"/>
      <c r="N136" s="7"/>
      <c r="O136" s="7"/>
      <c r="P136" s="8"/>
      <c r="Q136" s="8" t="s">
        <v>12</v>
      </c>
      <c r="R136" s="4" t="s">
        <v>18</v>
      </c>
      <c r="S136" s="27" t="s">
        <v>139</v>
      </c>
      <c r="T136" s="4" t="s">
        <v>18</v>
      </c>
      <c r="U136" s="4">
        <v>187</v>
      </c>
      <c r="V136" s="39">
        <v>8.25</v>
      </c>
      <c r="X136" s="90"/>
    </row>
    <row r="137" spans="1:24" ht="18" customHeight="1">
      <c r="A137" s="3">
        <f>IF(D137&lt;&gt;"",SUBTOTAL(103,$D$8:D137),"")</f>
        <v>130</v>
      </c>
      <c r="B137" s="25" t="s">
        <v>527</v>
      </c>
      <c r="C137" s="30"/>
      <c r="D137" s="27" t="s">
        <v>94</v>
      </c>
      <c r="E137" s="28" t="s">
        <v>655</v>
      </c>
      <c r="F137" s="4" t="s">
        <v>17</v>
      </c>
      <c r="G137" s="27" t="s">
        <v>547</v>
      </c>
      <c r="H137" s="27">
        <v>8.2</v>
      </c>
      <c r="I137" s="27" t="s">
        <v>443</v>
      </c>
      <c r="J137" s="7"/>
      <c r="K137" s="7"/>
      <c r="L137" s="7"/>
      <c r="M137" s="7"/>
      <c r="N137" s="7" t="s">
        <v>12</v>
      </c>
      <c r="O137" s="7"/>
      <c r="P137" s="8"/>
      <c r="Q137" s="8"/>
      <c r="R137" s="4" t="s">
        <v>17</v>
      </c>
      <c r="S137" s="27" t="s">
        <v>443</v>
      </c>
      <c r="T137" s="4" t="s">
        <v>17</v>
      </c>
      <c r="U137" s="4">
        <v>104</v>
      </c>
      <c r="V137" s="39">
        <v>8.2</v>
      </c>
      <c r="X137" s="90"/>
    </row>
    <row r="138" spans="1:24" ht="18" customHeight="1">
      <c r="A138" s="3">
        <f>IF(D138&lt;&gt;"",SUBTOTAL(103,$D$8:D138),"")</f>
        <v>131</v>
      </c>
      <c r="B138" s="30" t="s">
        <v>97</v>
      </c>
      <c r="C138" s="26">
        <v>37107</v>
      </c>
      <c r="D138" s="27" t="s">
        <v>98</v>
      </c>
      <c r="E138" s="28" t="s">
        <v>676</v>
      </c>
      <c r="F138" s="4" t="s">
        <v>17</v>
      </c>
      <c r="G138" s="27" t="s">
        <v>547</v>
      </c>
      <c r="H138" s="27">
        <v>8.2</v>
      </c>
      <c r="I138" s="27" t="s">
        <v>117</v>
      </c>
      <c r="J138" s="7"/>
      <c r="K138" s="7"/>
      <c r="L138" s="7"/>
      <c r="M138" s="7"/>
      <c r="N138" s="7" t="s">
        <v>12</v>
      </c>
      <c r="O138" s="7"/>
      <c r="P138" s="8"/>
      <c r="Q138" s="8"/>
      <c r="R138" s="4" t="s">
        <v>17</v>
      </c>
      <c r="S138" s="27" t="s">
        <v>117</v>
      </c>
      <c r="T138" s="4" t="s">
        <v>17</v>
      </c>
      <c r="U138" s="4">
        <v>125</v>
      </c>
      <c r="V138" s="39">
        <v>8.2</v>
      </c>
      <c r="X138" s="90"/>
    </row>
    <row r="139" spans="1:24" ht="18" customHeight="1">
      <c r="A139" s="87">
        <f>IF(D139&lt;&gt;"",SUBTOTAL(103,$D$8:D139),"")</f>
        <v>132</v>
      </c>
      <c r="B139" s="88" t="s">
        <v>206</v>
      </c>
      <c r="C139" s="92" t="s">
        <v>207</v>
      </c>
      <c r="D139" s="90" t="s">
        <v>102</v>
      </c>
      <c r="E139" s="91" t="s">
        <v>613</v>
      </c>
      <c r="F139" s="4" t="s">
        <v>15</v>
      </c>
      <c r="G139" s="90" t="s">
        <v>545</v>
      </c>
      <c r="H139" s="90">
        <v>8.05</v>
      </c>
      <c r="I139" s="90" t="s">
        <v>139</v>
      </c>
      <c r="J139" s="7"/>
      <c r="K139" s="7"/>
      <c r="L139" s="7" t="s">
        <v>12</v>
      </c>
      <c r="M139" s="7"/>
      <c r="N139" s="7"/>
      <c r="O139" s="7"/>
      <c r="P139" s="8"/>
      <c r="Q139" s="8"/>
      <c r="R139" s="4" t="s">
        <v>15</v>
      </c>
      <c r="S139" s="27" t="s">
        <v>139</v>
      </c>
      <c r="T139" s="4" t="s">
        <v>15</v>
      </c>
      <c r="U139" s="4">
        <v>62</v>
      </c>
      <c r="V139" s="39">
        <v>8.05</v>
      </c>
      <c r="X139" s="90"/>
    </row>
    <row r="140" spans="1:24" ht="18" customHeight="1">
      <c r="A140" s="87">
        <f>IF(D140&lt;&gt;"",SUBTOTAL(103,$D$8:D140),"")</f>
        <v>133</v>
      </c>
      <c r="B140" s="88" t="s">
        <v>510</v>
      </c>
      <c r="C140" s="93"/>
      <c r="D140" s="90" t="s">
        <v>90</v>
      </c>
      <c r="E140" s="91" t="s">
        <v>583</v>
      </c>
      <c r="F140" s="4" t="s">
        <v>14</v>
      </c>
      <c r="G140" s="90" t="s">
        <v>544</v>
      </c>
      <c r="H140" s="90">
        <v>8</v>
      </c>
      <c r="I140" s="90" t="s">
        <v>443</v>
      </c>
      <c r="J140" s="7"/>
      <c r="K140" s="7" t="s">
        <v>12</v>
      </c>
      <c r="L140" s="7"/>
      <c r="M140" s="7"/>
      <c r="N140" s="7"/>
      <c r="O140" s="7"/>
      <c r="P140" s="8"/>
      <c r="Q140" s="8"/>
      <c r="R140" s="4" t="s">
        <v>14</v>
      </c>
      <c r="S140" s="27" t="s">
        <v>443</v>
      </c>
      <c r="T140" s="4" t="s">
        <v>14</v>
      </c>
      <c r="U140" s="4">
        <v>32</v>
      </c>
      <c r="V140" s="39">
        <v>8</v>
      </c>
      <c r="X140" s="90"/>
    </row>
    <row r="141" spans="1:24" ht="18" customHeight="1">
      <c r="A141" s="3">
        <f>IF(D141&lt;&gt;"",SUBTOTAL(103,$D$8:D141),"")</f>
        <v>134</v>
      </c>
      <c r="B141" s="25" t="s">
        <v>802</v>
      </c>
      <c r="C141" s="29" t="s">
        <v>302</v>
      </c>
      <c r="D141" s="27" t="s">
        <v>281</v>
      </c>
      <c r="E141" s="28" t="s">
        <v>709</v>
      </c>
      <c r="F141" s="4" t="s">
        <v>19</v>
      </c>
      <c r="G141" s="27" t="s">
        <v>549</v>
      </c>
      <c r="H141" s="27">
        <v>8</v>
      </c>
      <c r="I141" s="27" t="s">
        <v>279</v>
      </c>
      <c r="J141" s="7"/>
      <c r="K141" s="7"/>
      <c r="L141" s="7"/>
      <c r="M141" s="7"/>
      <c r="N141" s="7"/>
      <c r="O141" s="7"/>
      <c r="P141" s="8" t="s">
        <v>12</v>
      </c>
      <c r="Q141" s="8"/>
      <c r="R141" s="4" t="s">
        <v>19</v>
      </c>
      <c r="S141" s="27" t="s">
        <v>279</v>
      </c>
      <c r="T141" s="4" t="s">
        <v>19</v>
      </c>
      <c r="U141" s="4">
        <v>158</v>
      </c>
      <c r="V141" s="39">
        <v>8</v>
      </c>
      <c r="X141" s="90"/>
    </row>
    <row r="142" spans="1:24" ht="18" customHeight="1">
      <c r="A142" s="3">
        <f>IF(D142&lt;&gt;"",SUBTOTAL(103,$D$8:D142),"")</f>
        <v>135</v>
      </c>
      <c r="B142" s="25" t="s">
        <v>198</v>
      </c>
      <c r="C142" s="26">
        <v>36932</v>
      </c>
      <c r="D142" s="27" t="s">
        <v>199</v>
      </c>
      <c r="E142" s="28" t="s">
        <v>713</v>
      </c>
      <c r="F142" s="4" t="s">
        <v>19</v>
      </c>
      <c r="G142" s="27" t="s">
        <v>549</v>
      </c>
      <c r="H142" s="27">
        <v>8</v>
      </c>
      <c r="I142" s="27" t="s">
        <v>139</v>
      </c>
      <c r="J142" s="7"/>
      <c r="K142" s="7"/>
      <c r="L142" s="7"/>
      <c r="M142" s="7"/>
      <c r="N142" s="7"/>
      <c r="O142" s="7"/>
      <c r="P142" s="7" t="s">
        <v>12</v>
      </c>
      <c r="Q142" s="8"/>
      <c r="R142" s="4" t="s">
        <v>19</v>
      </c>
      <c r="S142" s="27" t="s">
        <v>139</v>
      </c>
      <c r="T142" s="4" t="s">
        <v>19</v>
      </c>
      <c r="U142" s="4">
        <v>162</v>
      </c>
      <c r="V142" s="39">
        <v>8</v>
      </c>
      <c r="X142" s="90"/>
    </row>
    <row r="143" spans="1:24" ht="18" customHeight="1">
      <c r="A143" s="3">
        <f>IF(D143&lt;&gt;"",SUBTOTAL(103,$D$8:D143),"")</f>
        <v>136</v>
      </c>
      <c r="B143" s="25" t="s">
        <v>401</v>
      </c>
      <c r="C143" s="26">
        <v>36951</v>
      </c>
      <c r="D143" s="27" t="s">
        <v>90</v>
      </c>
      <c r="E143" s="28" t="s">
        <v>716</v>
      </c>
      <c r="F143" s="4" t="s">
        <v>19</v>
      </c>
      <c r="G143" s="27" t="s">
        <v>549</v>
      </c>
      <c r="H143" s="27">
        <v>8</v>
      </c>
      <c r="I143" s="27" t="s">
        <v>331</v>
      </c>
      <c r="J143" s="7"/>
      <c r="K143" s="7"/>
      <c r="L143" s="7"/>
      <c r="M143" s="7"/>
      <c r="N143" s="7"/>
      <c r="O143" s="7"/>
      <c r="P143" s="7" t="s">
        <v>12</v>
      </c>
      <c r="Q143" s="8"/>
      <c r="R143" s="4" t="s">
        <v>19</v>
      </c>
      <c r="S143" s="27" t="s">
        <v>331</v>
      </c>
      <c r="T143" s="4" t="s">
        <v>19</v>
      </c>
      <c r="U143" s="4">
        <v>165</v>
      </c>
      <c r="V143" s="39">
        <v>8</v>
      </c>
      <c r="X143" s="90"/>
    </row>
    <row r="144" spans="1:24" ht="18" customHeight="1">
      <c r="A144" s="3">
        <f>IF(D144&lt;&gt;"",SUBTOTAL(103,$D$8:D144),"")</f>
        <v>137</v>
      </c>
      <c r="B144" s="25" t="s">
        <v>415</v>
      </c>
      <c r="C144" s="26">
        <v>36927</v>
      </c>
      <c r="D144" s="27" t="s">
        <v>199</v>
      </c>
      <c r="E144" s="28" t="s">
        <v>719</v>
      </c>
      <c r="F144" s="4" t="s">
        <v>19</v>
      </c>
      <c r="G144" s="27" t="s">
        <v>549</v>
      </c>
      <c r="H144" s="27">
        <v>8</v>
      </c>
      <c r="I144" s="27" t="s">
        <v>331</v>
      </c>
      <c r="J144" s="7"/>
      <c r="K144" s="7"/>
      <c r="L144" s="7"/>
      <c r="M144" s="7"/>
      <c r="N144" s="7"/>
      <c r="O144" s="7"/>
      <c r="P144" s="8" t="s">
        <v>12</v>
      </c>
      <c r="Q144" s="8"/>
      <c r="R144" s="4" t="s">
        <v>19</v>
      </c>
      <c r="S144" s="27" t="s">
        <v>331</v>
      </c>
      <c r="T144" s="4" t="s">
        <v>19</v>
      </c>
      <c r="U144" s="4">
        <v>168</v>
      </c>
      <c r="V144" s="39">
        <v>8</v>
      </c>
      <c r="X144" s="90"/>
    </row>
    <row r="145" spans="1:24" ht="18" customHeight="1">
      <c r="A145" s="3">
        <f>IF(D145&lt;&gt;"",SUBTOTAL(103,$D$8:D145),"")</f>
        <v>138</v>
      </c>
      <c r="B145" s="25" t="s">
        <v>805</v>
      </c>
      <c r="C145" s="29" t="s">
        <v>327</v>
      </c>
      <c r="D145" s="27" t="s">
        <v>288</v>
      </c>
      <c r="E145" s="28" t="s">
        <v>732</v>
      </c>
      <c r="F145" s="4" t="s">
        <v>18</v>
      </c>
      <c r="G145" s="27" t="s">
        <v>550</v>
      </c>
      <c r="H145" s="27">
        <v>8</v>
      </c>
      <c r="I145" s="27" t="s">
        <v>279</v>
      </c>
      <c r="J145" s="7"/>
      <c r="K145" s="7"/>
      <c r="L145" s="7"/>
      <c r="M145" s="7"/>
      <c r="N145" s="7"/>
      <c r="O145" s="7"/>
      <c r="P145" s="8"/>
      <c r="Q145" s="8" t="s">
        <v>12</v>
      </c>
      <c r="R145" s="4" t="s">
        <v>18</v>
      </c>
      <c r="S145" s="27" t="s">
        <v>279</v>
      </c>
      <c r="T145" s="4" t="s">
        <v>18</v>
      </c>
      <c r="U145" s="4">
        <v>181</v>
      </c>
      <c r="V145" s="39">
        <v>8</v>
      </c>
      <c r="X145" s="90"/>
    </row>
    <row r="146" spans="1:24" ht="18" customHeight="1">
      <c r="A146" s="3">
        <f>IF(D146&lt;&gt;"",SUBTOTAL(103,$D$8:D146),"")</f>
        <v>139</v>
      </c>
      <c r="B146" s="25" t="s">
        <v>169</v>
      </c>
      <c r="C146" s="29" t="s">
        <v>414</v>
      </c>
      <c r="D146" s="27" t="s">
        <v>197</v>
      </c>
      <c r="E146" s="28" t="s">
        <v>662</v>
      </c>
      <c r="F146" s="4" t="s">
        <v>17</v>
      </c>
      <c r="G146" s="27" t="s">
        <v>547</v>
      </c>
      <c r="H146" s="27">
        <v>7.8</v>
      </c>
      <c r="I146" s="27" t="s">
        <v>331</v>
      </c>
      <c r="J146" s="7"/>
      <c r="K146" s="7"/>
      <c r="L146" s="7"/>
      <c r="M146" s="7"/>
      <c r="N146" s="7" t="s">
        <v>12</v>
      </c>
      <c r="O146" s="7"/>
      <c r="P146" s="8"/>
      <c r="Q146" s="8"/>
      <c r="R146" s="4" t="s">
        <v>17</v>
      </c>
      <c r="S146" s="27" t="s">
        <v>331</v>
      </c>
      <c r="T146" s="4" t="s">
        <v>17</v>
      </c>
      <c r="U146" s="4">
        <v>111</v>
      </c>
      <c r="V146" s="39">
        <v>7.8</v>
      </c>
      <c r="X146" s="90"/>
    </row>
    <row r="147" spans="1:24" ht="18" customHeight="1">
      <c r="A147" s="3">
        <f>IF(D147&lt;&gt;"",SUBTOTAL(103,$D$8:D147),"")</f>
        <v>140</v>
      </c>
      <c r="B147" s="25" t="s">
        <v>535</v>
      </c>
      <c r="C147" s="30"/>
      <c r="D147" s="27" t="s">
        <v>94</v>
      </c>
      <c r="E147" s="28" t="s">
        <v>741</v>
      </c>
      <c r="F147" s="4" t="s">
        <v>18</v>
      </c>
      <c r="G147" s="27" t="s">
        <v>550</v>
      </c>
      <c r="H147" s="27">
        <v>7.75</v>
      </c>
      <c r="I147" s="27" t="s">
        <v>443</v>
      </c>
      <c r="J147" s="7"/>
      <c r="K147" s="7"/>
      <c r="L147" s="7"/>
      <c r="M147" s="7"/>
      <c r="N147" s="7"/>
      <c r="O147" s="7"/>
      <c r="P147" s="8"/>
      <c r="Q147" s="8" t="s">
        <v>12</v>
      </c>
      <c r="R147" s="4" t="s">
        <v>18</v>
      </c>
      <c r="S147" s="27" t="s">
        <v>443</v>
      </c>
      <c r="T147" s="4" t="s">
        <v>18</v>
      </c>
      <c r="U147" s="4">
        <v>190</v>
      </c>
      <c r="V147" s="39">
        <v>7.75</v>
      </c>
      <c r="X147" s="90"/>
    </row>
    <row r="148" spans="1:24" ht="18" customHeight="1">
      <c r="A148" s="3">
        <f>IF(D148&lt;&gt;"",SUBTOTAL(103,$D$8:D148),"")</f>
        <v>141</v>
      </c>
      <c r="B148" s="25" t="s">
        <v>115</v>
      </c>
      <c r="C148" s="26">
        <v>36955</v>
      </c>
      <c r="D148" s="27" t="s">
        <v>94</v>
      </c>
      <c r="E148" s="28" t="s">
        <v>746</v>
      </c>
      <c r="F148" s="4" t="s">
        <v>18</v>
      </c>
      <c r="G148" s="27" t="s">
        <v>550</v>
      </c>
      <c r="H148" s="27">
        <v>7.75</v>
      </c>
      <c r="I148" s="27" t="s">
        <v>117</v>
      </c>
      <c r="J148" s="7"/>
      <c r="K148" s="7"/>
      <c r="L148" s="7"/>
      <c r="M148" s="7"/>
      <c r="N148" s="7"/>
      <c r="O148" s="7"/>
      <c r="P148" s="8"/>
      <c r="Q148" s="8" t="s">
        <v>12</v>
      </c>
      <c r="R148" s="4" t="s">
        <v>18</v>
      </c>
      <c r="S148" s="27" t="s">
        <v>117</v>
      </c>
      <c r="T148" s="4" t="s">
        <v>18</v>
      </c>
      <c r="U148" s="4">
        <v>195</v>
      </c>
      <c r="V148" s="39">
        <v>7.75</v>
      </c>
      <c r="X148" s="90"/>
    </row>
    <row r="149" spans="1:24" ht="18" customHeight="1">
      <c r="A149" s="3">
        <f>IF(D149&lt;&gt;"",SUBTOTAL(103,$D$8:D149),"")</f>
        <v>142</v>
      </c>
      <c r="B149" s="30" t="s">
        <v>93</v>
      </c>
      <c r="C149" s="26">
        <v>37084</v>
      </c>
      <c r="D149" s="27" t="s">
        <v>94</v>
      </c>
      <c r="E149" s="28" t="s">
        <v>651</v>
      </c>
      <c r="F149" s="4" t="s">
        <v>17</v>
      </c>
      <c r="G149" s="27" t="s">
        <v>547</v>
      </c>
      <c r="H149" s="27">
        <v>7.6</v>
      </c>
      <c r="I149" s="27" t="s">
        <v>117</v>
      </c>
      <c r="J149" s="7"/>
      <c r="K149" s="7"/>
      <c r="L149" s="7"/>
      <c r="M149" s="7"/>
      <c r="N149" s="7" t="s">
        <v>12</v>
      </c>
      <c r="O149" s="7"/>
      <c r="P149" s="8"/>
      <c r="Q149" s="8"/>
      <c r="R149" s="4" t="s">
        <v>17</v>
      </c>
      <c r="S149" s="27" t="s">
        <v>117</v>
      </c>
      <c r="T149" s="4" t="s">
        <v>17</v>
      </c>
      <c r="U149" s="4">
        <v>100</v>
      </c>
      <c r="V149" s="39">
        <v>7.6</v>
      </c>
      <c r="X149" s="90"/>
    </row>
    <row r="150" spans="1:24" ht="18" customHeight="1">
      <c r="A150" s="3">
        <f>IF(D150&lt;&gt;"",SUBTOTAL(103,$D$8:D150),"")</f>
        <v>143</v>
      </c>
      <c r="B150" s="25" t="s">
        <v>189</v>
      </c>
      <c r="C150" s="26">
        <v>37018</v>
      </c>
      <c r="D150" s="27" t="s">
        <v>102</v>
      </c>
      <c r="E150" s="28" t="s">
        <v>654</v>
      </c>
      <c r="F150" s="4" t="s">
        <v>17</v>
      </c>
      <c r="G150" s="27" t="s">
        <v>547</v>
      </c>
      <c r="H150" s="27">
        <v>7.6</v>
      </c>
      <c r="I150" s="27" t="s">
        <v>139</v>
      </c>
      <c r="J150" s="7"/>
      <c r="K150" s="7"/>
      <c r="L150" s="7"/>
      <c r="M150" s="7"/>
      <c r="N150" s="7" t="s">
        <v>12</v>
      </c>
      <c r="O150" s="7"/>
      <c r="P150" s="8"/>
      <c r="Q150" s="8"/>
      <c r="R150" s="4" t="s">
        <v>17</v>
      </c>
      <c r="S150" s="27" t="s">
        <v>139</v>
      </c>
      <c r="T150" s="4" t="s">
        <v>17</v>
      </c>
      <c r="U150" s="4">
        <v>103</v>
      </c>
      <c r="V150" s="39">
        <v>7.6</v>
      </c>
      <c r="X150" s="90"/>
    </row>
    <row r="151" spans="1:24" ht="18" customHeight="1">
      <c r="A151" s="87">
        <f>IF(D151&lt;&gt;"",SUBTOTAL(103,$D$8:D151),"")</f>
        <v>144</v>
      </c>
      <c r="B151" s="88" t="s">
        <v>104</v>
      </c>
      <c r="C151" s="89">
        <v>37172</v>
      </c>
      <c r="D151" s="90" t="s">
        <v>102</v>
      </c>
      <c r="E151" s="91" t="s">
        <v>586</v>
      </c>
      <c r="F151" s="4" t="s">
        <v>14</v>
      </c>
      <c r="G151" s="90" t="s">
        <v>544</v>
      </c>
      <c r="H151" s="90">
        <v>7.5</v>
      </c>
      <c r="I151" s="90" t="s">
        <v>117</v>
      </c>
      <c r="J151" s="7"/>
      <c r="K151" s="7" t="s">
        <v>12</v>
      </c>
      <c r="L151" s="7"/>
      <c r="M151" s="7"/>
      <c r="N151" s="7"/>
      <c r="O151" s="7"/>
      <c r="P151" s="8"/>
      <c r="Q151" s="8"/>
      <c r="R151" s="4" t="s">
        <v>14</v>
      </c>
      <c r="S151" s="27" t="s">
        <v>117</v>
      </c>
      <c r="T151" s="4" t="s">
        <v>14</v>
      </c>
      <c r="U151" s="4">
        <v>35</v>
      </c>
      <c r="V151" s="39">
        <v>7.5</v>
      </c>
      <c r="X151" s="90"/>
    </row>
    <row r="152" spans="1:24" ht="18" customHeight="1">
      <c r="A152" s="87">
        <f>IF(D152&lt;&gt;"",SUBTOTAL(103,$D$8:D152),"")</f>
        <v>145</v>
      </c>
      <c r="B152" s="88" t="s">
        <v>106</v>
      </c>
      <c r="C152" s="89">
        <v>37203</v>
      </c>
      <c r="D152" s="90" t="s">
        <v>108</v>
      </c>
      <c r="E152" s="91" t="s">
        <v>588</v>
      </c>
      <c r="F152" s="4" t="s">
        <v>14</v>
      </c>
      <c r="G152" s="90" t="s">
        <v>544</v>
      </c>
      <c r="H152" s="90">
        <v>7.5</v>
      </c>
      <c r="I152" s="90" t="s">
        <v>117</v>
      </c>
      <c r="J152" s="7"/>
      <c r="K152" s="7" t="s">
        <v>12</v>
      </c>
      <c r="L152" s="7"/>
      <c r="M152" s="7"/>
      <c r="N152" s="7"/>
      <c r="O152" s="7"/>
      <c r="P152" s="8"/>
      <c r="Q152" s="8"/>
      <c r="R152" s="4" t="s">
        <v>14</v>
      </c>
      <c r="S152" s="27" t="s">
        <v>117</v>
      </c>
      <c r="T152" s="4" t="s">
        <v>14</v>
      </c>
      <c r="U152" s="4">
        <v>37</v>
      </c>
      <c r="V152" s="39">
        <v>7.5</v>
      </c>
      <c r="X152" s="90"/>
    </row>
    <row r="153" spans="1:24" ht="18" customHeight="1">
      <c r="A153" s="87">
        <f>IF(D153&lt;&gt;"",SUBTOTAL(103,$D$8:D153),"")</f>
        <v>146</v>
      </c>
      <c r="B153" s="88" t="s">
        <v>204</v>
      </c>
      <c r="C153" s="89">
        <v>37054</v>
      </c>
      <c r="D153" s="90" t="s">
        <v>102</v>
      </c>
      <c r="E153" s="91" t="s">
        <v>590</v>
      </c>
      <c r="F153" s="4" t="s">
        <v>14</v>
      </c>
      <c r="G153" s="90" t="s">
        <v>544</v>
      </c>
      <c r="H153" s="90">
        <v>7.5</v>
      </c>
      <c r="I153" s="90" t="s">
        <v>139</v>
      </c>
      <c r="J153" s="7"/>
      <c r="K153" s="7" t="s">
        <v>12</v>
      </c>
      <c r="L153" s="7"/>
      <c r="M153" s="7"/>
      <c r="N153" s="7"/>
      <c r="O153" s="7"/>
      <c r="P153" s="8"/>
      <c r="Q153" s="8"/>
      <c r="R153" s="4" t="s">
        <v>14</v>
      </c>
      <c r="S153" s="27" t="s">
        <v>139</v>
      </c>
      <c r="T153" s="4" t="s">
        <v>14</v>
      </c>
      <c r="U153" s="4">
        <v>39</v>
      </c>
      <c r="V153" s="39">
        <v>7.5</v>
      </c>
      <c r="X153" s="90"/>
    </row>
    <row r="154" spans="1:24" ht="18" customHeight="1">
      <c r="A154" s="87">
        <f>IF(D154&lt;&gt;"",SUBTOTAL(103,$D$8:D154),"")</f>
        <v>147</v>
      </c>
      <c r="B154" s="88" t="s">
        <v>536</v>
      </c>
      <c r="C154" s="93"/>
      <c r="D154" s="90" t="s">
        <v>98</v>
      </c>
      <c r="E154" s="91" t="s">
        <v>625</v>
      </c>
      <c r="F154" s="4" t="s">
        <v>16</v>
      </c>
      <c r="G154" s="90" t="s">
        <v>546</v>
      </c>
      <c r="H154" s="90">
        <v>7.5</v>
      </c>
      <c r="I154" s="90" t="s">
        <v>443</v>
      </c>
      <c r="J154" s="7"/>
      <c r="K154" s="7"/>
      <c r="L154" s="7"/>
      <c r="M154" s="7" t="s">
        <v>12</v>
      </c>
      <c r="N154" s="7"/>
      <c r="O154" s="7"/>
      <c r="P154" s="8"/>
      <c r="Q154" s="8"/>
      <c r="R154" s="4" t="s">
        <v>16</v>
      </c>
      <c r="S154" s="27" t="s">
        <v>443</v>
      </c>
      <c r="T154" s="4" t="s">
        <v>16</v>
      </c>
      <c r="U154" s="4">
        <v>74</v>
      </c>
      <c r="V154" s="39">
        <v>7.5</v>
      </c>
      <c r="X154" s="90"/>
    </row>
    <row r="155" spans="1:24" ht="18" customHeight="1">
      <c r="A155" s="87">
        <f>IF(D155&lt;&gt;"",SUBTOTAL(103,$D$8:D155),"")</f>
        <v>148</v>
      </c>
      <c r="B155" s="88" t="s">
        <v>75</v>
      </c>
      <c r="C155" s="89">
        <v>37173</v>
      </c>
      <c r="D155" s="90" t="s">
        <v>90</v>
      </c>
      <c r="E155" s="91" t="s">
        <v>638</v>
      </c>
      <c r="F155" s="4" t="s">
        <v>16</v>
      </c>
      <c r="G155" s="90" t="s">
        <v>546</v>
      </c>
      <c r="H155" s="90">
        <v>7.5</v>
      </c>
      <c r="I155" s="90" t="s">
        <v>117</v>
      </c>
      <c r="J155" s="7"/>
      <c r="K155" s="7"/>
      <c r="L155" s="7"/>
      <c r="M155" s="7" t="s">
        <v>12</v>
      </c>
      <c r="N155" s="7"/>
      <c r="O155" s="7"/>
      <c r="P155" s="8"/>
      <c r="Q155" s="8"/>
      <c r="R155" s="4" t="s">
        <v>16</v>
      </c>
      <c r="S155" s="27" t="s">
        <v>117</v>
      </c>
      <c r="T155" s="4" t="s">
        <v>16</v>
      </c>
      <c r="U155" s="4">
        <v>87</v>
      </c>
      <c r="V155" s="39">
        <v>7.5</v>
      </c>
      <c r="X155" s="90"/>
    </row>
    <row r="156" spans="1:24" ht="18" customHeight="1">
      <c r="A156" s="3">
        <f>IF(D156&lt;&gt;"",SUBTOTAL(103,$D$8:D156),"")</f>
        <v>149</v>
      </c>
      <c r="B156" s="25" t="s">
        <v>801</v>
      </c>
      <c r="C156" s="26">
        <v>36893</v>
      </c>
      <c r="D156" s="27" t="s">
        <v>90</v>
      </c>
      <c r="E156" s="28" t="s">
        <v>643</v>
      </c>
      <c r="F156" s="4" t="s">
        <v>16</v>
      </c>
      <c r="G156" s="27" t="s">
        <v>546</v>
      </c>
      <c r="H156" s="27">
        <v>7.5</v>
      </c>
      <c r="I156" s="27" t="s">
        <v>331</v>
      </c>
      <c r="J156" s="7"/>
      <c r="K156" s="7"/>
      <c r="L156" s="7"/>
      <c r="M156" s="7" t="s">
        <v>12</v>
      </c>
      <c r="N156" s="7"/>
      <c r="O156" s="7"/>
      <c r="P156" s="8"/>
      <c r="Q156" s="8"/>
      <c r="R156" s="4" t="s">
        <v>16</v>
      </c>
      <c r="S156" s="27" t="s">
        <v>331</v>
      </c>
      <c r="T156" s="4" t="s">
        <v>16</v>
      </c>
      <c r="U156" s="4">
        <v>92</v>
      </c>
      <c r="V156" s="39">
        <v>7.5</v>
      </c>
      <c r="X156" s="90"/>
    </row>
    <row r="157" spans="1:24" ht="18" customHeight="1">
      <c r="A157" s="3">
        <f>IF(D157&lt;&gt;"",SUBTOTAL(103,$D$8:D157),"")</f>
        <v>150</v>
      </c>
      <c r="B157" s="25" t="s">
        <v>308</v>
      </c>
      <c r="C157" s="26">
        <v>37104</v>
      </c>
      <c r="D157" s="27" t="s">
        <v>288</v>
      </c>
      <c r="E157" s="28" t="s">
        <v>690</v>
      </c>
      <c r="F157" s="4" t="s">
        <v>20</v>
      </c>
      <c r="G157" s="27" t="s">
        <v>548</v>
      </c>
      <c r="H157" s="27">
        <v>7.5</v>
      </c>
      <c r="I157" s="27" t="s">
        <v>279</v>
      </c>
      <c r="J157" s="7"/>
      <c r="K157" s="7"/>
      <c r="L157" s="7"/>
      <c r="M157" s="7"/>
      <c r="N157" s="7"/>
      <c r="O157" s="7" t="s">
        <v>12</v>
      </c>
      <c r="P157" s="8"/>
      <c r="Q157" s="8"/>
      <c r="R157" s="4" t="s">
        <v>20</v>
      </c>
      <c r="S157" s="27" t="s">
        <v>279</v>
      </c>
      <c r="T157" s="4" t="s">
        <v>20</v>
      </c>
      <c r="U157" s="4">
        <v>139</v>
      </c>
      <c r="V157" s="39">
        <v>7.5</v>
      </c>
      <c r="X157" s="90"/>
    </row>
    <row r="158" spans="1:24" ht="18" customHeight="1">
      <c r="A158" s="3">
        <f>IF(D158&lt;&gt;"",SUBTOTAL(103,$D$8:D158),"")</f>
        <v>151</v>
      </c>
      <c r="B158" s="25" t="s">
        <v>299</v>
      </c>
      <c r="C158" s="26">
        <v>36952</v>
      </c>
      <c r="D158" s="27" t="s">
        <v>300</v>
      </c>
      <c r="E158" s="28" t="s">
        <v>664</v>
      </c>
      <c r="F158" s="4" t="s">
        <v>17</v>
      </c>
      <c r="G158" s="27" t="s">
        <v>547</v>
      </c>
      <c r="H158" s="27">
        <v>7.4</v>
      </c>
      <c r="I158" s="27" t="s">
        <v>279</v>
      </c>
      <c r="J158" s="7"/>
      <c r="K158" s="7"/>
      <c r="L158" s="7"/>
      <c r="M158" s="7"/>
      <c r="N158" s="7" t="s">
        <v>12</v>
      </c>
      <c r="O158" s="7"/>
      <c r="P158" s="8"/>
      <c r="Q158" s="8"/>
      <c r="R158" s="4" t="s">
        <v>17</v>
      </c>
      <c r="S158" s="27" t="s">
        <v>279</v>
      </c>
      <c r="T158" s="4" t="s">
        <v>17</v>
      </c>
      <c r="U158" s="4">
        <v>113</v>
      </c>
      <c r="V158" s="39">
        <v>7.4</v>
      </c>
      <c r="X158" s="90"/>
    </row>
    <row r="159" spans="1:24" ht="18" customHeight="1">
      <c r="A159" s="3">
        <f>IF(D159&lt;&gt;"",SUBTOTAL(103,$D$8:D159),"")</f>
        <v>152</v>
      </c>
      <c r="B159" s="25" t="s">
        <v>410</v>
      </c>
      <c r="C159" s="29" t="s">
        <v>315</v>
      </c>
      <c r="D159" s="27" t="s">
        <v>102</v>
      </c>
      <c r="E159" s="28" t="s">
        <v>656</v>
      </c>
      <c r="F159" s="4" t="s">
        <v>17</v>
      </c>
      <c r="G159" s="27" t="s">
        <v>547</v>
      </c>
      <c r="H159" s="27">
        <v>7.2</v>
      </c>
      <c r="I159" s="27" t="s">
        <v>331</v>
      </c>
      <c r="J159" s="7"/>
      <c r="K159" s="7"/>
      <c r="L159" s="7"/>
      <c r="M159" s="7"/>
      <c r="N159" s="7" t="s">
        <v>12</v>
      </c>
      <c r="O159" s="7"/>
      <c r="P159" s="8"/>
      <c r="Q159" s="8"/>
      <c r="R159" s="4" t="s">
        <v>17</v>
      </c>
      <c r="S159" s="27" t="s">
        <v>331</v>
      </c>
      <c r="T159" s="4" t="s">
        <v>17</v>
      </c>
      <c r="U159" s="4">
        <v>105</v>
      </c>
      <c r="V159" s="39">
        <v>7.2</v>
      </c>
      <c r="X159" s="90"/>
    </row>
    <row r="160" spans="1:24" ht="18" customHeight="1">
      <c r="A160" s="3">
        <f>IF(D160&lt;&gt;"",SUBTOTAL(103,$D$8:D160),"")</f>
        <v>153</v>
      </c>
      <c r="B160" s="25" t="s">
        <v>187</v>
      </c>
      <c r="C160" s="29" t="s">
        <v>188</v>
      </c>
      <c r="D160" s="27" t="s">
        <v>102</v>
      </c>
      <c r="E160" s="28" t="s">
        <v>657</v>
      </c>
      <c r="F160" s="4" t="s">
        <v>17</v>
      </c>
      <c r="G160" s="27" t="s">
        <v>547</v>
      </c>
      <c r="H160" s="27">
        <v>7.2</v>
      </c>
      <c r="I160" s="27" t="s">
        <v>139</v>
      </c>
      <c r="J160" s="7"/>
      <c r="K160" s="7"/>
      <c r="L160" s="7"/>
      <c r="M160" s="7"/>
      <c r="N160" s="7" t="s">
        <v>12</v>
      </c>
      <c r="O160" s="7"/>
      <c r="P160" s="8"/>
      <c r="Q160" s="8"/>
      <c r="R160" s="4" t="s">
        <v>17</v>
      </c>
      <c r="S160" s="27" t="s">
        <v>139</v>
      </c>
      <c r="T160" s="4" t="s">
        <v>17</v>
      </c>
      <c r="U160" s="4">
        <v>106</v>
      </c>
      <c r="V160" s="39">
        <v>7.2</v>
      </c>
      <c r="X160" s="90"/>
    </row>
    <row r="161" spans="1:24" ht="18" customHeight="1">
      <c r="A161" s="87">
        <f>IF(D161&lt;&gt;"",SUBTOTAL(103,$D$8:D161),"")</f>
        <v>154</v>
      </c>
      <c r="B161" s="88" t="s">
        <v>408</v>
      </c>
      <c r="C161" s="92" t="s">
        <v>409</v>
      </c>
      <c r="D161" s="90" t="s">
        <v>90</v>
      </c>
      <c r="E161" s="91" t="s">
        <v>559</v>
      </c>
      <c r="F161" s="4" t="s">
        <v>13</v>
      </c>
      <c r="G161" s="90" t="s">
        <v>543</v>
      </c>
      <c r="H161" s="90">
        <v>7</v>
      </c>
      <c r="I161" s="90" t="s">
        <v>331</v>
      </c>
      <c r="J161" s="7" t="s">
        <v>12</v>
      </c>
      <c r="K161" s="7"/>
      <c r="L161" s="7"/>
      <c r="M161" s="7"/>
      <c r="N161" s="7"/>
      <c r="O161" s="7"/>
      <c r="P161" s="8"/>
      <c r="Q161" s="8"/>
      <c r="R161" s="4" t="s">
        <v>13</v>
      </c>
      <c r="S161" s="27" t="s">
        <v>331</v>
      </c>
      <c r="T161" s="4" t="s">
        <v>13</v>
      </c>
      <c r="U161" s="4">
        <v>3</v>
      </c>
      <c r="V161" s="39">
        <v>7</v>
      </c>
      <c r="X161" s="90"/>
    </row>
    <row r="162" spans="1:24" ht="18" customHeight="1">
      <c r="A162" s="87">
        <f>IF(D162&lt;&gt;"",SUBTOTAL(103,$D$8:D162),"")</f>
        <v>155</v>
      </c>
      <c r="B162" s="88" t="s">
        <v>103</v>
      </c>
      <c r="C162" s="89">
        <v>37017</v>
      </c>
      <c r="D162" s="90" t="s">
        <v>98</v>
      </c>
      <c r="E162" s="91" t="s">
        <v>581</v>
      </c>
      <c r="F162" s="4" t="s">
        <v>14</v>
      </c>
      <c r="G162" s="90" t="s">
        <v>544</v>
      </c>
      <c r="H162" s="90">
        <v>7</v>
      </c>
      <c r="I162" s="90" t="s">
        <v>117</v>
      </c>
      <c r="J162" s="7"/>
      <c r="K162" s="7" t="s">
        <v>12</v>
      </c>
      <c r="L162" s="7"/>
      <c r="M162" s="7"/>
      <c r="N162" s="7"/>
      <c r="O162" s="7"/>
      <c r="P162" s="8"/>
      <c r="Q162" s="8"/>
      <c r="R162" s="4" t="s">
        <v>14</v>
      </c>
      <c r="S162" s="27" t="s">
        <v>117</v>
      </c>
      <c r="T162" s="4" t="s">
        <v>14</v>
      </c>
      <c r="U162" s="4">
        <v>30</v>
      </c>
      <c r="V162" s="39">
        <v>7</v>
      </c>
      <c r="X162" s="90"/>
    </row>
    <row r="163" spans="1:24" ht="18" customHeight="1">
      <c r="A163" s="87">
        <f>IF(D163&lt;&gt;"",SUBTOTAL(103,$D$8:D163),"")</f>
        <v>156</v>
      </c>
      <c r="B163" s="88" t="s">
        <v>133</v>
      </c>
      <c r="C163" s="89">
        <v>36924</v>
      </c>
      <c r="D163" s="90" t="s">
        <v>98</v>
      </c>
      <c r="E163" s="91" t="s">
        <v>591</v>
      </c>
      <c r="F163" s="4" t="s">
        <v>14</v>
      </c>
      <c r="G163" s="90" t="s">
        <v>544</v>
      </c>
      <c r="H163" s="90">
        <v>7</v>
      </c>
      <c r="I163" s="90" t="s">
        <v>117</v>
      </c>
      <c r="J163" s="7"/>
      <c r="K163" s="7" t="s">
        <v>12</v>
      </c>
      <c r="L163" s="7"/>
      <c r="M163" s="7"/>
      <c r="N163" s="7"/>
      <c r="O163" s="7"/>
      <c r="P163" s="8"/>
      <c r="Q163" s="8"/>
      <c r="R163" s="4" t="s">
        <v>14</v>
      </c>
      <c r="S163" s="27" t="s">
        <v>117</v>
      </c>
      <c r="T163" s="4" t="s">
        <v>14</v>
      </c>
      <c r="U163" s="4">
        <v>40</v>
      </c>
      <c r="V163" s="39">
        <v>7</v>
      </c>
      <c r="X163" s="90"/>
    </row>
    <row r="164" spans="1:24" ht="18" customHeight="1">
      <c r="A164" s="87">
        <f>IF(D164&lt;&gt;"",SUBTOTAL(103,$D$8:D164),"")</f>
        <v>157</v>
      </c>
      <c r="B164" s="88" t="s">
        <v>522</v>
      </c>
      <c r="C164" s="93"/>
      <c r="D164" s="90" t="s">
        <v>94</v>
      </c>
      <c r="E164" s="91" t="s">
        <v>636</v>
      </c>
      <c r="F164" s="4" t="s">
        <v>16</v>
      </c>
      <c r="G164" s="90" t="s">
        <v>546</v>
      </c>
      <c r="H164" s="90">
        <v>7</v>
      </c>
      <c r="I164" s="90" t="s">
        <v>443</v>
      </c>
      <c r="J164" s="7"/>
      <c r="K164" s="7"/>
      <c r="L164" s="7"/>
      <c r="M164" s="7" t="s">
        <v>12</v>
      </c>
      <c r="N164" s="7"/>
      <c r="O164" s="7"/>
      <c r="P164" s="8"/>
      <c r="Q164" s="8"/>
      <c r="R164" s="4" t="s">
        <v>16</v>
      </c>
      <c r="S164" s="27" t="s">
        <v>443</v>
      </c>
      <c r="T164" s="4" t="s">
        <v>16</v>
      </c>
      <c r="U164" s="4">
        <v>85</v>
      </c>
      <c r="V164" s="39">
        <v>7</v>
      </c>
      <c r="X164" s="90"/>
    </row>
    <row r="165" spans="1:24" ht="18" customHeight="1">
      <c r="A165" s="87">
        <f>IF(D165&lt;&gt;"",SUBTOTAL(103,$D$8:D165),"")</f>
        <v>158</v>
      </c>
      <c r="B165" s="88" t="s">
        <v>800</v>
      </c>
      <c r="C165" s="92" t="s">
        <v>287</v>
      </c>
      <c r="D165" s="90" t="s">
        <v>288</v>
      </c>
      <c r="E165" s="91" t="s">
        <v>640</v>
      </c>
      <c r="F165" s="4" t="s">
        <v>16</v>
      </c>
      <c r="G165" s="90" t="s">
        <v>546</v>
      </c>
      <c r="H165" s="90">
        <v>7</v>
      </c>
      <c r="I165" s="90" t="s">
        <v>279</v>
      </c>
      <c r="J165" s="7"/>
      <c r="K165" s="7"/>
      <c r="L165" s="7"/>
      <c r="M165" s="7" t="s">
        <v>12</v>
      </c>
      <c r="N165" s="7"/>
      <c r="O165" s="7"/>
      <c r="P165" s="8"/>
      <c r="Q165" s="8"/>
      <c r="R165" s="4" t="s">
        <v>16</v>
      </c>
      <c r="S165" s="27" t="s">
        <v>279</v>
      </c>
      <c r="T165" s="4" t="s">
        <v>16</v>
      </c>
      <c r="U165" s="4">
        <v>89</v>
      </c>
      <c r="V165" s="39">
        <v>7</v>
      </c>
      <c r="X165" s="90"/>
    </row>
    <row r="166" spans="1:24" ht="18" customHeight="1">
      <c r="A166" s="3">
        <f>IF(D166&lt;&gt;"",SUBTOTAL(103,$D$8:D166),"")</f>
        <v>159</v>
      </c>
      <c r="B166" s="25" t="s">
        <v>436</v>
      </c>
      <c r="C166" s="26">
        <v>36892</v>
      </c>
      <c r="D166" s="27" t="s">
        <v>98</v>
      </c>
      <c r="E166" s="28" t="s">
        <v>733</v>
      </c>
      <c r="F166" s="4" t="s">
        <v>18</v>
      </c>
      <c r="G166" s="27" t="s">
        <v>550</v>
      </c>
      <c r="H166" s="27">
        <v>7</v>
      </c>
      <c r="I166" s="27" t="s">
        <v>331</v>
      </c>
      <c r="J166" s="7"/>
      <c r="K166" s="7"/>
      <c r="L166" s="7"/>
      <c r="M166" s="7"/>
      <c r="N166" s="7"/>
      <c r="O166" s="7"/>
      <c r="P166" s="8"/>
      <c r="Q166" s="8" t="s">
        <v>12</v>
      </c>
      <c r="R166" s="4" t="s">
        <v>18</v>
      </c>
      <c r="S166" s="27" t="s">
        <v>331</v>
      </c>
      <c r="T166" s="4" t="s">
        <v>18</v>
      </c>
      <c r="U166" s="4">
        <v>182</v>
      </c>
      <c r="V166" s="39">
        <v>7</v>
      </c>
      <c r="X166" s="90"/>
    </row>
    <row r="167" spans="1:24" ht="18" customHeight="1">
      <c r="A167" s="3">
        <f>IF(D167&lt;&gt;"",SUBTOTAL(103,$D$8:D167),"")</f>
        <v>160</v>
      </c>
      <c r="B167" s="25" t="s">
        <v>388</v>
      </c>
      <c r="C167" s="26">
        <v>36893</v>
      </c>
      <c r="D167" s="27" t="s">
        <v>98</v>
      </c>
      <c r="E167" s="28" t="s">
        <v>734</v>
      </c>
      <c r="F167" s="4" t="s">
        <v>18</v>
      </c>
      <c r="G167" s="27" t="s">
        <v>550</v>
      </c>
      <c r="H167" s="27">
        <v>7</v>
      </c>
      <c r="I167" s="27" t="s">
        <v>331</v>
      </c>
      <c r="J167" s="7"/>
      <c r="K167" s="7"/>
      <c r="L167" s="7"/>
      <c r="M167" s="7"/>
      <c r="N167" s="7"/>
      <c r="O167" s="7"/>
      <c r="P167" s="8"/>
      <c r="Q167" s="8" t="s">
        <v>12</v>
      </c>
      <c r="R167" s="4" t="s">
        <v>18</v>
      </c>
      <c r="S167" s="27" t="s">
        <v>331</v>
      </c>
      <c r="T167" s="4" t="s">
        <v>18</v>
      </c>
      <c r="U167" s="4">
        <v>183</v>
      </c>
      <c r="V167" s="39">
        <v>7</v>
      </c>
      <c r="X167" s="90"/>
    </row>
    <row r="168" spans="1:24" ht="18" customHeight="1">
      <c r="A168" s="87">
        <f>IF(D168&lt;&gt;"",SUBTOTAL(103,$D$8:D168),"")</f>
        <v>161</v>
      </c>
      <c r="B168" s="88" t="s">
        <v>778</v>
      </c>
      <c r="C168" s="89"/>
      <c r="D168" s="90" t="s">
        <v>102</v>
      </c>
      <c r="E168" s="91">
        <v>204</v>
      </c>
      <c r="F168" s="4" t="s">
        <v>15</v>
      </c>
      <c r="G168" s="90" t="s">
        <v>545</v>
      </c>
      <c r="H168" s="90">
        <v>6.9</v>
      </c>
      <c r="I168" s="90" t="s">
        <v>443</v>
      </c>
      <c r="J168" s="7"/>
      <c r="K168" s="7"/>
      <c r="L168" s="7" t="s">
        <v>12</v>
      </c>
      <c r="M168" s="7"/>
      <c r="N168" s="7"/>
      <c r="O168" s="7"/>
      <c r="P168" s="8"/>
      <c r="Q168" s="8"/>
      <c r="R168" s="4" t="s">
        <v>15</v>
      </c>
      <c r="S168" s="27" t="s">
        <v>443</v>
      </c>
      <c r="T168" s="4" t="s">
        <v>15</v>
      </c>
      <c r="U168" s="4">
        <v>204</v>
      </c>
      <c r="V168" s="39">
        <v>6.9</v>
      </c>
      <c r="X168" s="90"/>
    </row>
    <row r="169" spans="1:24" ht="18" customHeight="1">
      <c r="A169" s="87">
        <f>IF(D169&lt;&gt;"",SUBTOTAL(103,$D$8:D169),"")</f>
        <v>162</v>
      </c>
      <c r="B169" s="88" t="s">
        <v>111</v>
      </c>
      <c r="C169" s="89">
        <v>36937</v>
      </c>
      <c r="D169" s="90" t="s">
        <v>102</v>
      </c>
      <c r="E169" s="91" t="s">
        <v>619</v>
      </c>
      <c r="F169" s="4" t="s">
        <v>15</v>
      </c>
      <c r="G169" s="90" t="s">
        <v>545</v>
      </c>
      <c r="H169" s="90">
        <v>6.85</v>
      </c>
      <c r="I169" s="90" t="s">
        <v>117</v>
      </c>
      <c r="J169" s="7"/>
      <c r="K169" s="7"/>
      <c r="L169" s="7" t="s">
        <v>12</v>
      </c>
      <c r="M169" s="7"/>
      <c r="N169" s="7"/>
      <c r="O169" s="7"/>
      <c r="P169" s="8"/>
      <c r="Q169" s="8"/>
      <c r="R169" s="4" t="s">
        <v>15</v>
      </c>
      <c r="S169" s="27" t="s">
        <v>117</v>
      </c>
      <c r="T169" s="4" t="s">
        <v>15</v>
      </c>
      <c r="U169" s="4">
        <v>68</v>
      </c>
      <c r="V169" s="39">
        <v>6.85</v>
      </c>
      <c r="X169" s="90"/>
    </row>
    <row r="170" spans="1:24" ht="18" customHeight="1">
      <c r="A170" s="3">
        <f>IF(D170&lt;&gt;"",SUBTOTAL(103,$D$8:D170),"")</f>
        <v>163</v>
      </c>
      <c r="B170" s="25" t="s">
        <v>218</v>
      </c>
      <c r="C170" s="29" t="s">
        <v>413</v>
      </c>
      <c r="D170" s="27" t="s">
        <v>102</v>
      </c>
      <c r="E170" s="28" t="s">
        <v>675</v>
      </c>
      <c r="F170" s="4" t="s">
        <v>17</v>
      </c>
      <c r="G170" s="27" t="s">
        <v>547</v>
      </c>
      <c r="H170" s="27">
        <v>6.8</v>
      </c>
      <c r="I170" s="27" t="s">
        <v>331</v>
      </c>
      <c r="J170" s="7"/>
      <c r="K170" s="7"/>
      <c r="L170" s="7"/>
      <c r="M170" s="7"/>
      <c r="N170" s="7" t="s">
        <v>12</v>
      </c>
      <c r="O170" s="7"/>
      <c r="P170" s="8"/>
      <c r="Q170" s="8"/>
      <c r="R170" s="4" t="s">
        <v>17</v>
      </c>
      <c r="S170" s="27" t="s">
        <v>331</v>
      </c>
      <c r="T170" s="4" t="s">
        <v>17</v>
      </c>
      <c r="U170" s="4">
        <v>124</v>
      </c>
      <c r="V170" s="39">
        <v>6.8</v>
      </c>
      <c r="X170" s="90"/>
    </row>
    <row r="171" spans="1:24" ht="18" customHeight="1">
      <c r="A171" s="3">
        <f>IF(D171&lt;&gt;"",SUBTOTAL(103,$D$8:D171),"")</f>
        <v>164</v>
      </c>
      <c r="B171" s="25" t="s">
        <v>422</v>
      </c>
      <c r="C171" s="29" t="s">
        <v>315</v>
      </c>
      <c r="D171" s="27" t="s">
        <v>102</v>
      </c>
      <c r="E171" s="28" t="s">
        <v>699</v>
      </c>
      <c r="F171" s="4" t="s">
        <v>20</v>
      </c>
      <c r="G171" s="27" t="s">
        <v>548</v>
      </c>
      <c r="H171" s="27">
        <v>6.75</v>
      </c>
      <c r="I171" s="27" t="s">
        <v>331</v>
      </c>
      <c r="J171" s="7"/>
      <c r="K171" s="7"/>
      <c r="L171" s="7"/>
      <c r="M171" s="7"/>
      <c r="N171" s="7"/>
      <c r="O171" s="7" t="s">
        <v>12</v>
      </c>
      <c r="P171" s="8"/>
      <c r="Q171" s="8"/>
      <c r="R171" s="4" t="s">
        <v>20</v>
      </c>
      <c r="S171" s="27" t="s">
        <v>331</v>
      </c>
      <c r="T171" s="4" t="s">
        <v>20</v>
      </c>
      <c r="U171" s="4">
        <v>148</v>
      </c>
      <c r="V171" s="39">
        <v>6.75</v>
      </c>
      <c r="X171" s="90"/>
    </row>
    <row r="172" spans="1:24" ht="18" customHeight="1">
      <c r="A172" s="3">
        <f>IF(D172&lt;&gt;"",SUBTOTAL(103,$D$8:D172),"")</f>
        <v>165</v>
      </c>
      <c r="B172" s="25" t="s">
        <v>402</v>
      </c>
      <c r="C172" s="77" t="s">
        <v>807</v>
      </c>
      <c r="D172" s="27" t="s">
        <v>136</v>
      </c>
      <c r="E172" s="28" t="s">
        <v>743</v>
      </c>
      <c r="F172" s="4" t="s">
        <v>18</v>
      </c>
      <c r="G172" s="27" t="s">
        <v>550</v>
      </c>
      <c r="H172" s="27">
        <v>6.75</v>
      </c>
      <c r="I172" s="27" t="s">
        <v>117</v>
      </c>
      <c r="J172" s="7"/>
      <c r="K172" s="7"/>
      <c r="L172" s="7"/>
      <c r="M172" s="7"/>
      <c r="N172" s="7"/>
      <c r="O172" s="7"/>
      <c r="P172" s="8"/>
      <c r="Q172" s="8" t="s">
        <v>12</v>
      </c>
      <c r="R172" s="4" t="s">
        <v>18</v>
      </c>
      <c r="S172" s="27" t="s">
        <v>117</v>
      </c>
      <c r="T172" s="4" t="s">
        <v>18</v>
      </c>
      <c r="U172" s="4">
        <v>192</v>
      </c>
      <c r="V172" s="39">
        <v>6.75</v>
      </c>
      <c r="X172" s="90"/>
    </row>
    <row r="173" spans="1:24" ht="18" customHeight="1">
      <c r="A173" s="3">
        <f>IF(D173&lt;&gt;"",SUBTOTAL(103,$D$8:D173),"")</f>
        <v>166</v>
      </c>
      <c r="B173" s="25" t="s">
        <v>297</v>
      </c>
      <c r="C173" s="29" t="s">
        <v>298</v>
      </c>
      <c r="D173" s="27" t="s">
        <v>281</v>
      </c>
      <c r="E173" s="28" t="s">
        <v>674</v>
      </c>
      <c r="F173" s="4" t="s">
        <v>17</v>
      </c>
      <c r="G173" s="27" t="s">
        <v>547</v>
      </c>
      <c r="H173" s="27">
        <v>6.6</v>
      </c>
      <c r="I173" s="27" t="s">
        <v>279</v>
      </c>
      <c r="J173" s="7"/>
      <c r="K173" s="7"/>
      <c r="L173" s="7"/>
      <c r="M173" s="7"/>
      <c r="N173" s="7" t="s">
        <v>12</v>
      </c>
      <c r="O173" s="7"/>
      <c r="P173" s="8"/>
      <c r="Q173" s="8"/>
      <c r="R173" s="4" t="s">
        <v>17</v>
      </c>
      <c r="S173" s="27" t="s">
        <v>279</v>
      </c>
      <c r="T173" s="4" t="s">
        <v>17</v>
      </c>
      <c r="U173" s="4">
        <v>123</v>
      </c>
      <c r="V173" s="39">
        <v>6.6</v>
      </c>
      <c r="X173" s="90"/>
    </row>
    <row r="174" spans="1:24" ht="18" customHeight="1">
      <c r="A174" s="3">
        <f>IF(D174&lt;&gt;"",SUBTOTAL(103,$D$8:D174),"")</f>
        <v>167</v>
      </c>
      <c r="B174" s="25" t="s">
        <v>101</v>
      </c>
      <c r="C174" s="26">
        <v>37143</v>
      </c>
      <c r="D174" s="27" t="s">
        <v>90</v>
      </c>
      <c r="E174" s="28" t="s">
        <v>722</v>
      </c>
      <c r="F174" s="4" t="s">
        <v>19</v>
      </c>
      <c r="G174" s="27" t="s">
        <v>549</v>
      </c>
      <c r="H174" s="27">
        <v>6.5</v>
      </c>
      <c r="I174" s="27" t="s">
        <v>139</v>
      </c>
      <c r="J174" s="7"/>
      <c r="K174" s="7"/>
      <c r="L174" s="7"/>
      <c r="M174" s="7"/>
      <c r="N174" s="7"/>
      <c r="O174" s="7"/>
      <c r="P174" s="8" t="s">
        <v>12</v>
      </c>
      <c r="Q174" s="8"/>
      <c r="R174" s="4" t="s">
        <v>19</v>
      </c>
      <c r="S174" s="27" t="s">
        <v>139</v>
      </c>
      <c r="T174" s="4" t="s">
        <v>19</v>
      </c>
      <c r="U174" s="4">
        <v>171</v>
      </c>
      <c r="V174" s="39">
        <v>6.5</v>
      </c>
      <c r="X174" s="90"/>
    </row>
    <row r="175" spans="1:24" ht="18" customHeight="1">
      <c r="A175" s="3">
        <f>IF(D175&lt;&gt;"",SUBTOTAL(103,$D$8:D175),"")</f>
        <v>168</v>
      </c>
      <c r="B175" s="25" t="s">
        <v>804</v>
      </c>
      <c r="C175" s="26">
        <v>37020</v>
      </c>
      <c r="D175" s="27" t="s">
        <v>286</v>
      </c>
      <c r="E175" s="28" t="s">
        <v>730</v>
      </c>
      <c r="F175" s="4" t="s">
        <v>18</v>
      </c>
      <c r="G175" s="27" t="s">
        <v>550</v>
      </c>
      <c r="H175" s="27">
        <v>6.5</v>
      </c>
      <c r="I175" s="27" t="s">
        <v>279</v>
      </c>
      <c r="J175" s="7"/>
      <c r="K175" s="7"/>
      <c r="L175" s="7"/>
      <c r="M175" s="7"/>
      <c r="N175" s="7"/>
      <c r="O175" s="7"/>
      <c r="P175" s="8"/>
      <c r="Q175" s="8" t="s">
        <v>12</v>
      </c>
      <c r="R175" s="4" t="s">
        <v>18</v>
      </c>
      <c r="S175" s="27" t="s">
        <v>279</v>
      </c>
      <c r="T175" s="4" t="s">
        <v>18</v>
      </c>
      <c r="U175" s="4">
        <v>179</v>
      </c>
      <c r="V175" s="39">
        <v>6.5</v>
      </c>
      <c r="X175" s="90"/>
    </row>
    <row r="176" spans="1:24" ht="18" customHeight="1">
      <c r="A176" s="3">
        <f>IF(D176&lt;&gt;"",SUBTOTAL(103,$D$8:D176),"")</f>
        <v>169</v>
      </c>
      <c r="B176" s="25" t="s">
        <v>438</v>
      </c>
      <c r="C176" s="29" t="s">
        <v>439</v>
      </c>
      <c r="D176" s="27" t="s">
        <v>197</v>
      </c>
      <c r="E176" s="28" t="s">
        <v>735</v>
      </c>
      <c r="F176" s="4" t="s">
        <v>18</v>
      </c>
      <c r="G176" s="27" t="s">
        <v>550</v>
      </c>
      <c r="H176" s="27">
        <v>6.5</v>
      </c>
      <c r="I176" s="27" t="s">
        <v>331</v>
      </c>
      <c r="J176" s="7"/>
      <c r="K176" s="7"/>
      <c r="L176" s="7"/>
      <c r="M176" s="7"/>
      <c r="N176" s="7"/>
      <c r="O176" s="7"/>
      <c r="P176" s="8"/>
      <c r="Q176" s="8" t="s">
        <v>12</v>
      </c>
      <c r="R176" s="4" t="s">
        <v>18</v>
      </c>
      <c r="S176" s="27" t="s">
        <v>331</v>
      </c>
      <c r="T176" s="4" t="s">
        <v>18</v>
      </c>
      <c r="U176" s="4">
        <v>184</v>
      </c>
      <c r="V176" s="39">
        <v>6.5</v>
      </c>
      <c r="X176" s="90"/>
    </row>
    <row r="177" spans="1:24" ht="18" customHeight="1">
      <c r="A177" s="3">
        <f>IF(D177&lt;&gt;"",SUBTOTAL(103,$D$8:D177),"")</f>
        <v>170</v>
      </c>
      <c r="B177" s="25" t="s">
        <v>215</v>
      </c>
      <c r="C177" s="29" t="s">
        <v>216</v>
      </c>
      <c r="D177" s="27" t="s">
        <v>199</v>
      </c>
      <c r="E177" s="28" t="s">
        <v>740</v>
      </c>
      <c r="F177" s="4" t="s">
        <v>18</v>
      </c>
      <c r="G177" s="27" t="s">
        <v>550</v>
      </c>
      <c r="H177" s="27">
        <v>6.5</v>
      </c>
      <c r="I177" s="27" t="s">
        <v>139</v>
      </c>
      <c r="J177" s="7"/>
      <c r="K177" s="7"/>
      <c r="L177" s="7"/>
      <c r="M177" s="7"/>
      <c r="N177" s="7"/>
      <c r="O177" s="7"/>
      <c r="P177" s="8"/>
      <c r="Q177" s="8" t="s">
        <v>12</v>
      </c>
      <c r="R177" s="4" t="s">
        <v>18</v>
      </c>
      <c r="S177" s="27" t="s">
        <v>139</v>
      </c>
      <c r="T177" s="4" t="s">
        <v>18</v>
      </c>
      <c r="U177" s="4">
        <v>189</v>
      </c>
      <c r="V177" s="39">
        <v>6.5</v>
      </c>
      <c r="X177" s="90"/>
    </row>
    <row r="178" spans="1:24" ht="18" customHeight="1">
      <c r="A178" s="3">
        <f>IF(D178&lt;&gt;"",SUBTOTAL(103,$D$8:D178),"")</f>
        <v>171</v>
      </c>
      <c r="B178" s="30" t="s">
        <v>95</v>
      </c>
      <c r="C178" s="26" t="s">
        <v>96</v>
      </c>
      <c r="D178" s="27" t="s">
        <v>94</v>
      </c>
      <c r="E178" s="28" t="s">
        <v>668</v>
      </c>
      <c r="F178" s="4" t="s">
        <v>17</v>
      </c>
      <c r="G178" s="27" t="s">
        <v>547</v>
      </c>
      <c r="H178" s="27">
        <v>6.4</v>
      </c>
      <c r="I178" s="27" t="s">
        <v>117</v>
      </c>
      <c r="J178" s="7"/>
      <c r="K178" s="7"/>
      <c r="L178" s="7"/>
      <c r="M178" s="7"/>
      <c r="N178" s="7" t="s">
        <v>12</v>
      </c>
      <c r="O178" s="7"/>
      <c r="P178" s="8"/>
      <c r="Q178" s="8"/>
      <c r="R178" s="4" t="s">
        <v>17</v>
      </c>
      <c r="S178" s="27" t="s">
        <v>117</v>
      </c>
      <c r="T178" s="4" t="s">
        <v>17</v>
      </c>
      <c r="U178" s="4">
        <v>117</v>
      </c>
      <c r="V178" s="39">
        <v>6.4</v>
      </c>
      <c r="X178" s="90"/>
    </row>
    <row r="179" spans="1:24" ht="18" customHeight="1">
      <c r="A179" s="3">
        <f>IF(D179&lt;&gt;"",SUBTOTAL(103,$D$8:D179),"")</f>
        <v>172</v>
      </c>
      <c r="B179" s="25" t="s">
        <v>521</v>
      </c>
      <c r="C179" s="30"/>
      <c r="D179" s="27" t="s">
        <v>90</v>
      </c>
      <c r="E179" s="28" t="s">
        <v>744</v>
      </c>
      <c r="F179" s="4" t="s">
        <v>18</v>
      </c>
      <c r="G179" s="27" t="s">
        <v>550</v>
      </c>
      <c r="H179" s="27">
        <v>6.25</v>
      </c>
      <c r="I179" s="27" t="s">
        <v>443</v>
      </c>
      <c r="J179" s="7"/>
      <c r="K179" s="7"/>
      <c r="L179" s="7"/>
      <c r="M179" s="7"/>
      <c r="N179" s="7"/>
      <c r="O179" s="7"/>
      <c r="P179" s="8"/>
      <c r="Q179" s="8" t="s">
        <v>12</v>
      </c>
      <c r="R179" s="4" t="s">
        <v>18</v>
      </c>
      <c r="S179" s="27" t="s">
        <v>443</v>
      </c>
      <c r="T179" s="4" t="s">
        <v>18</v>
      </c>
      <c r="U179" s="4">
        <v>193</v>
      </c>
      <c r="V179" s="39">
        <v>6.25</v>
      </c>
      <c r="X179" s="90"/>
    </row>
    <row r="180" spans="1:24" ht="18" customHeight="1">
      <c r="A180" s="87">
        <f>IF(D180&lt;&gt;"",SUBTOTAL(103,$D$8:D180),"")</f>
        <v>173</v>
      </c>
      <c r="B180" s="88" t="s">
        <v>405</v>
      </c>
      <c r="C180" s="92" t="s">
        <v>434</v>
      </c>
      <c r="D180" s="90" t="s">
        <v>102</v>
      </c>
      <c r="E180" s="91" t="s">
        <v>617</v>
      </c>
      <c r="F180" s="4" t="s">
        <v>15</v>
      </c>
      <c r="G180" s="90" t="s">
        <v>545</v>
      </c>
      <c r="H180" s="90">
        <v>6.2</v>
      </c>
      <c r="I180" s="90" t="s">
        <v>331</v>
      </c>
      <c r="J180" s="7"/>
      <c r="K180" s="7"/>
      <c r="L180" s="7" t="s">
        <v>12</v>
      </c>
      <c r="M180" s="7"/>
      <c r="N180" s="7"/>
      <c r="O180" s="7"/>
      <c r="P180" s="8"/>
      <c r="Q180" s="8"/>
      <c r="R180" s="4" t="s">
        <v>15</v>
      </c>
      <c r="S180" s="27" t="s">
        <v>331</v>
      </c>
      <c r="T180" s="4" t="s">
        <v>15</v>
      </c>
      <c r="U180" s="4">
        <v>66</v>
      </c>
      <c r="V180" s="39">
        <v>6.2</v>
      </c>
      <c r="X180" s="90"/>
    </row>
    <row r="181" spans="1:24" ht="18" customHeight="1">
      <c r="A181" s="3">
        <f>IF(D181&lt;&gt;"",SUBTOTAL(103,$D$8:D181),"")</f>
        <v>174</v>
      </c>
      <c r="B181" s="25" t="s">
        <v>190</v>
      </c>
      <c r="C181" s="29" t="s">
        <v>191</v>
      </c>
      <c r="D181" s="27" t="s">
        <v>102</v>
      </c>
      <c r="E181" s="28" t="s">
        <v>673</v>
      </c>
      <c r="F181" s="4" t="s">
        <v>17</v>
      </c>
      <c r="G181" s="27" t="s">
        <v>547</v>
      </c>
      <c r="H181" s="27">
        <v>6.2</v>
      </c>
      <c r="I181" s="27" t="s">
        <v>139</v>
      </c>
      <c r="J181" s="7"/>
      <c r="K181" s="7"/>
      <c r="L181" s="7"/>
      <c r="M181" s="7"/>
      <c r="N181" s="7" t="s">
        <v>12</v>
      </c>
      <c r="O181" s="7"/>
      <c r="P181" s="8"/>
      <c r="Q181" s="8"/>
      <c r="R181" s="4" t="s">
        <v>17</v>
      </c>
      <c r="S181" s="27" t="s">
        <v>139</v>
      </c>
      <c r="T181" s="4" t="s">
        <v>17</v>
      </c>
      <c r="U181" s="4">
        <v>122</v>
      </c>
      <c r="V181" s="39">
        <v>6.2</v>
      </c>
      <c r="X181" s="90"/>
    </row>
    <row r="182" spans="1:24" ht="18" customHeight="1">
      <c r="A182" s="87">
        <f>IF(D182&lt;&gt;"",SUBTOTAL(103,$D$8:D182),"")</f>
        <v>175</v>
      </c>
      <c r="B182" s="88" t="s">
        <v>112</v>
      </c>
      <c r="C182" s="89">
        <v>37150</v>
      </c>
      <c r="D182" s="90" t="s">
        <v>102</v>
      </c>
      <c r="E182" s="91" t="s">
        <v>623</v>
      </c>
      <c r="F182" s="4" t="s">
        <v>15</v>
      </c>
      <c r="G182" s="90" t="s">
        <v>545</v>
      </c>
      <c r="H182" s="90">
        <v>6.05</v>
      </c>
      <c r="I182" s="90" t="s">
        <v>117</v>
      </c>
      <c r="J182" s="7"/>
      <c r="K182" s="7"/>
      <c r="L182" s="7" t="s">
        <v>12</v>
      </c>
      <c r="M182" s="7"/>
      <c r="N182" s="7"/>
      <c r="O182" s="7"/>
      <c r="P182" s="8"/>
      <c r="Q182" s="8"/>
      <c r="R182" s="4" t="s">
        <v>15</v>
      </c>
      <c r="S182" s="27" t="s">
        <v>117</v>
      </c>
      <c r="T182" s="4" t="s">
        <v>15</v>
      </c>
      <c r="U182" s="4">
        <v>72</v>
      </c>
      <c r="V182" s="39">
        <v>6.05</v>
      </c>
      <c r="X182" s="90"/>
    </row>
    <row r="183" spans="1:24" ht="18" customHeight="1">
      <c r="A183" s="87">
        <f>IF(D183&lt;&gt;"",SUBTOTAL(103,$D$8:D183),"")</f>
        <v>176</v>
      </c>
      <c r="B183" s="88" t="s">
        <v>764</v>
      </c>
      <c r="C183" s="89">
        <v>37096</v>
      </c>
      <c r="D183" s="90" t="s">
        <v>102</v>
      </c>
      <c r="E183" s="91" t="s">
        <v>599</v>
      </c>
      <c r="F183" s="4" t="s">
        <v>15</v>
      </c>
      <c r="G183" s="90" t="s">
        <v>545</v>
      </c>
      <c r="H183" s="90">
        <v>6</v>
      </c>
      <c r="I183" s="90" t="s">
        <v>117</v>
      </c>
      <c r="J183" s="7"/>
      <c r="K183" s="7"/>
      <c r="L183" s="7" t="s">
        <v>12</v>
      </c>
      <c r="M183" s="7"/>
      <c r="N183" s="7"/>
      <c r="O183" s="7"/>
      <c r="P183" s="8"/>
      <c r="Q183" s="8"/>
      <c r="R183" s="4" t="s">
        <v>15</v>
      </c>
      <c r="S183" s="27" t="s">
        <v>117</v>
      </c>
      <c r="T183" s="4" t="s">
        <v>15</v>
      </c>
      <c r="U183" s="4">
        <v>48</v>
      </c>
      <c r="V183" s="39">
        <v>6</v>
      </c>
      <c r="X183" s="90"/>
    </row>
    <row r="184" spans="1:24" ht="18" customHeight="1">
      <c r="A184" s="87">
        <f>IF(D184&lt;&gt;"",SUBTOTAL(103,$D$8:D184),"")</f>
        <v>177</v>
      </c>
      <c r="B184" s="88" t="s">
        <v>397</v>
      </c>
      <c r="C184" s="92" t="s">
        <v>398</v>
      </c>
      <c r="D184" s="90" t="s">
        <v>90</v>
      </c>
      <c r="E184" s="91" t="s">
        <v>626</v>
      </c>
      <c r="F184" s="4" t="s">
        <v>16</v>
      </c>
      <c r="G184" s="90" t="s">
        <v>546</v>
      </c>
      <c r="H184" s="90">
        <v>6</v>
      </c>
      <c r="I184" s="90" t="s">
        <v>331</v>
      </c>
      <c r="J184" s="7"/>
      <c r="K184" s="7"/>
      <c r="L184" s="7"/>
      <c r="M184" s="7" t="s">
        <v>12</v>
      </c>
      <c r="N184" s="7"/>
      <c r="O184" s="7"/>
      <c r="P184" s="8"/>
      <c r="Q184" s="8"/>
      <c r="R184" s="4" t="s">
        <v>16</v>
      </c>
      <c r="S184" s="27" t="s">
        <v>331</v>
      </c>
      <c r="T184" s="4" t="s">
        <v>16</v>
      </c>
      <c r="U184" s="4">
        <v>75</v>
      </c>
      <c r="V184" s="39">
        <v>6</v>
      </c>
      <c r="X184" s="90"/>
    </row>
    <row r="185" spans="1:24" ht="18" customHeight="1">
      <c r="A185" s="3">
        <f>IF(D185&lt;&gt;"",SUBTOTAL(103,$D$8:D185),"")</f>
        <v>178</v>
      </c>
      <c r="B185" s="25" t="s">
        <v>129</v>
      </c>
      <c r="C185" s="26">
        <v>37185</v>
      </c>
      <c r="D185" s="27" t="s">
        <v>94</v>
      </c>
      <c r="E185" s="28" t="s">
        <v>671</v>
      </c>
      <c r="F185" s="4" t="s">
        <v>17</v>
      </c>
      <c r="G185" s="27" t="s">
        <v>547</v>
      </c>
      <c r="H185" s="27">
        <v>5.8</v>
      </c>
      <c r="I185" s="27" t="s">
        <v>117</v>
      </c>
      <c r="J185" s="7"/>
      <c r="K185" s="7"/>
      <c r="L185" s="7"/>
      <c r="M185" s="7"/>
      <c r="N185" s="7" t="s">
        <v>12</v>
      </c>
      <c r="O185" s="7"/>
      <c r="P185" s="8"/>
      <c r="Q185" s="8"/>
      <c r="R185" s="4" t="s">
        <v>17</v>
      </c>
      <c r="S185" s="27" t="s">
        <v>117</v>
      </c>
      <c r="T185" s="4" t="s">
        <v>17</v>
      </c>
      <c r="U185" s="4">
        <v>120</v>
      </c>
      <c r="V185" s="39">
        <v>5.8</v>
      </c>
      <c r="X185" s="90"/>
    </row>
    <row r="186" spans="1:24" ht="18" customHeight="1">
      <c r="A186" s="3">
        <f>IF(D186&lt;&gt;"",SUBTOTAL(103,$D$8:D186),"")</f>
        <v>179</v>
      </c>
      <c r="B186" s="25" t="s">
        <v>769</v>
      </c>
      <c r="C186" s="25" t="s">
        <v>425</v>
      </c>
      <c r="D186" s="27" t="s">
        <v>199</v>
      </c>
      <c r="E186" s="28" t="s">
        <v>648</v>
      </c>
      <c r="F186" s="4" t="s">
        <v>16</v>
      </c>
      <c r="G186" s="27" t="s">
        <v>546</v>
      </c>
      <c r="H186" s="27">
        <v>5.5</v>
      </c>
      <c r="I186" s="27" t="s">
        <v>139</v>
      </c>
      <c r="J186" s="7"/>
      <c r="K186" s="7"/>
      <c r="L186" s="7"/>
      <c r="M186" s="7" t="s">
        <v>12</v>
      </c>
      <c r="N186" s="7"/>
      <c r="O186" s="7"/>
      <c r="P186" s="8"/>
      <c r="Q186" s="8"/>
      <c r="R186" s="4" t="s">
        <v>16</v>
      </c>
      <c r="S186" s="27" t="s">
        <v>139</v>
      </c>
      <c r="T186" s="4" t="s">
        <v>16</v>
      </c>
      <c r="U186" s="4">
        <v>97</v>
      </c>
      <c r="V186" s="39">
        <v>5.5</v>
      </c>
      <c r="X186" s="90"/>
    </row>
    <row r="187" spans="1:24" ht="18" customHeight="1">
      <c r="A187" s="3">
        <f>IF(D187&lt;&gt;"",SUBTOTAL(103,$D$8:D187),"")</f>
        <v>180</v>
      </c>
      <c r="B187" s="25" t="s">
        <v>101</v>
      </c>
      <c r="C187" s="26">
        <v>36904</v>
      </c>
      <c r="D187" s="27" t="s">
        <v>90</v>
      </c>
      <c r="E187" s="28" t="s">
        <v>721</v>
      </c>
      <c r="F187" s="4" t="s">
        <v>19</v>
      </c>
      <c r="G187" s="27" t="s">
        <v>549</v>
      </c>
      <c r="H187" s="27">
        <v>5.5</v>
      </c>
      <c r="I187" s="27" t="s">
        <v>117</v>
      </c>
      <c r="J187" s="7"/>
      <c r="K187" s="7"/>
      <c r="L187" s="7"/>
      <c r="M187" s="7"/>
      <c r="N187" s="7"/>
      <c r="O187" s="7"/>
      <c r="P187" s="7" t="s">
        <v>12</v>
      </c>
      <c r="Q187" s="8"/>
      <c r="R187" s="4" t="s">
        <v>19</v>
      </c>
      <c r="S187" s="27" t="s">
        <v>117</v>
      </c>
      <c r="T187" s="4" t="s">
        <v>19</v>
      </c>
      <c r="U187" s="4">
        <v>170</v>
      </c>
      <c r="V187" s="39">
        <v>5.5</v>
      </c>
      <c r="X187" s="90"/>
    </row>
    <row r="188" spans="1:24" ht="18" customHeight="1">
      <c r="A188" s="3">
        <f>IF(D188&lt;&gt;"",SUBTOTAL(103,$D$8:D188),"")</f>
        <v>181</v>
      </c>
      <c r="B188" s="25" t="s">
        <v>193</v>
      </c>
      <c r="C188" s="29" t="s">
        <v>194</v>
      </c>
      <c r="D188" s="27" t="s">
        <v>108</v>
      </c>
      <c r="E188" s="28" t="s">
        <v>660</v>
      </c>
      <c r="F188" s="4" t="s">
        <v>17</v>
      </c>
      <c r="G188" s="27" t="s">
        <v>547</v>
      </c>
      <c r="H188" s="27">
        <v>5.2</v>
      </c>
      <c r="I188" s="27" t="s">
        <v>139</v>
      </c>
      <c r="J188" s="7"/>
      <c r="K188" s="7"/>
      <c r="L188" s="7"/>
      <c r="M188" s="7"/>
      <c r="N188" s="7" t="s">
        <v>12</v>
      </c>
      <c r="O188" s="7"/>
      <c r="P188" s="8"/>
      <c r="Q188" s="8"/>
      <c r="R188" s="4" t="s">
        <v>17</v>
      </c>
      <c r="S188" s="27" t="s">
        <v>139</v>
      </c>
      <c r="T188" s="4" t="s">
        <v>17</v>
      </c>
      <c r="U188" s="4">
        <v>109</v>
      </c>
      <c r="V188" s="39">
        <v>5.2</v>
      </c>
      <c r="X188" s="90"/>
    </row>
    <row r="189" spans="1:24" ht="18" customHeight="1">
      <c r="A189" s="87">
        <f>IF(D189&lt;&gt;"",SUBTOTAL(103,$D$8:D189),"")</f>
        <v>182</v>
      </c>
      <c r="B189" s="88" t="s">
        <v>97</v>
      </c>
      <c r="C189" s="89">
        <v>37078</v>
      </c>
      <c r="D189" s="90" t="s">
        <v>108</v>
      </c>
      <c r="E189" s="91" t="s">
        <v>593</v>
      </c>
      <c r="F189" s="4" t="s">
        <v>14</v>
      </c>
      <c r="G189" s="90" t="s">
        <v>544</v>
      </c>
      <c r="H189" s="90">
        <v>5</v>
      </c>
      <c r="I189" s="90" t="s">
        <v>117</v>
      </c>
      <c r="J189" s="7"/>
      <c r="K189" s="7" t="s">
        <v>12</v>
      </c>
      <c r="L189" s="7"/>
      <c r="M189" s="7"/>
      <c r="N189" s="7"/>
      <c r="O189" s="7"/>
      <c r="P189" s="8"/>
      <c r="Q189" s="8"/>
      <c r="R189" s="4" t="s">
        <v>14</v>
      </c>
      <c r="S189" s="27" t="s">
        <v>117</v>
      </c>
      <c r="T189" s="4" t="s">
        <v>14</v>
      </c>
      <c r="U189" s="4">
        <v>42</v>
      </c>
      <c r="V189" s="39">
        <v>5</v>
      </c>
      <c r="X189" s="90"/>
    </row>
    <row r="190" spans="1:24" ht="18" customHeight="1">
      <c r="A190" s="87">
        <f>IF(D190&lt;&gt;"",SUBTOTAL(103,$D$8:D190),"")</f>
        <v>183</v>
      </c>
      <c r="B190" s="88" t="s">
        <v>426</v>
      </c>
      <c r="C190" s="92" t="s">
        <v>427</v>
      </c>
      <c r="D190" s="90" t="s">
        <v>102</v>
      </c>
      <c r="E190" s="91" t="s">
        <v>595</v>
      </c>
      <c r="F190" s="4" t="s">
        <v>14</v>
      </c>
      <c r="G190" s="90" t="s">
        <v>544</v>
      </c>
      <c r="H190" s="90">
        <v>5</v>
      </c>
      <c r="I190" s="90" t="s">
        <v>331</v>
      </c>
      <c r="J190" s="7"/>
      <c r="K190" s="7" t="s">
        <v>12</v>
      </c>
      <c r="L190" s="7"/>
      <c r="M190" s="7"/>
      <c r="N190" s="7"/>
      <c r="O190" s="7"/>
      <c r="P190" s="8"/>
      <c r="Q190" s="8"/>
      <c r="R190" s="4" t="s">
        <v>14</v>
      </c>
      <c r="S190" s="27" t="s">
        <v>331</v>
      </c>
      <c r="T190" s="4" t="s">
        <v>14</v>
      </c>
      <c r="U190" s="4">
        <v>44</v>
      </c>
      <c r="V190" s="39">
        <v>5</v>
      </c>
      <c r="X190" s="90"/>
    </row>
    <row r="191" spans="1:24" ht="18" customHeight="1">
      <c r="A191" s="87">
        <f>IF(D191&lt;&gt;"",SUBTOTAL(103,$D$8:D191),"")</f>
        <v>184</v>
      </c>
      <c r="B191" s="88" t="s">
        <v>428</v>
      </c>
      <c r="C191" s="92" t="s">
        <v>429</v>
      </c>
      <c r="D191" s="90" t="s">
        <v>108</v>
      </c>
      <c r="E191" s="91" t="s">
        <v>597</v>
      </c>
      <c r="F191" s="4" t="s">
        <v>14</v>
      </c>
      <c r="G191" s="90" t="s">
        <v>544</v>
      </c>
      <c r="H191" s="90">
        <v>5</v>
      </c>
      <c r="I191" s="90" t="s">
        <v>331</v>
      </c>
      <c r="J191" s="7"/>
      <c r="K191" s="7" t="s">
        <v>12</v>
      </c>
      <c r="L191" s="7"/>
      <c r="M191" s="7"/>
      <c r="N191" s="7"/>
      <c r="O191" s="7"/>
      <c r="P191" s="8"/>
      <c r="Q191" s="8"/>
      <c r="R191" s="4" t="s">
        <v>14</v>
      </c>
      <c r="S191" s="27" t="s">
        <v>331</v>
      </c>
      <c r="T191" s="4" t="s">
        <v>14</v>
      </c>
      <c r="U191" s="4">
        <v>46</v>
      </c>
      <c r="V191" s="39">
        <v>5</v>
      </c>
      <c r="X191" s="90"/>
    </row>
    <row r="192" spans="1:24" ht="18" customHeight="1">
      <c r="A192" s="87">
        <f>IF(D192&lt;&gt;"",SUBTOTAL(103,$D$8:D192),"")</f>
        <v>185</v>
      </c>
      <c r="B192" s="88" t="s">
        <v>799</v>
      </c>
      <c r="C192" s="92" t="s">
        <v>182</v>
      </c>
      <c r="D192" s="90" t="s">
        <v>102</v>
      </c>
      <c r="E192" s="91" t="s">
        <v>639</v>
      </c>
      <c r="F192" s="4" t="s">
        <v>16</v>
      </c>
      <c r="G192" s="90" t="s">
        <v>546</v>
      </c>
      <c r="H192" s="90">
        <v>5</v>
      </c>
      <c r="I192" s="90" t="s">
        <v>139</v>
      </c>
      <c r="J192" s="7"/>
      <c r="K192" s="7"/>
      <c r="L192" s="7"/>
      <c r="M192" s="7" t="s">
        <v>12</v>
      </c>
      <c r="N192" s="7"/>
      <c r="O192" s="7"/>
      <c r="P192" s="8"/>
      <c r="Q192" s="8"/>
      <c r="R192" s="4" t="s">
        <v>16</v>
      </c>
      <c r="S192" s="27" t="s">
        <v>139</v>
      </c>
      <c r="T192" s="4" t="s">
        <v>16</v>
      </c>
      <c r="U192" s="4">
        <v>88</v>
      </c>
      <c r="V192" s="39">
        <v>5</v>
      </c>
      <c r="X192" s="90"/>
    </row>
    <row r="193" spans="1:24" ht="18" customHeight="1">
      <c r="A193" s="3">
        <f>IF(D193&lt;&gt;"",SUBTOTAL(103,$D$8:D193),"")</f>
        <v>186</v>
      </c>
      <c r="B193" s="25" t="s">
        <v>509</v>
      </c>
      <c r="C193" s="30"/>
      <c r="D193" s="27" t="s">
        <v>108</v>
      </c>
      <c r="E193" s="28" t="s">
        <v>693</v>
      </c>
      <c r="F193" s="4" t="s">
        <v>20</v>
      </c>
      <c r="G193" s="27" t="s">
        <v>548</v>
      </c>
      <c r="H193" s="27">
        <v>5</v>
      </c>
      <c r="I193" s="27" t="s">
        <v>443</v>
      </c>
      <c r="J193" s="7"/>
      <c r="K193" s="7"/>
      <c r="L193" s="7"/>
      <c r="M193" s="7"/>
      <c r="N193" s="7"/>
      <c r="O193" s="7" t="s">
        <v>12</v>
      </c>
      <c r="P193" s="8"/>
      <c r="Q193" s="8"/>
      <c r="R193" s="4" t="s">
        <v>20</v>
      </c>
      <c r="S193" s="27" t="s">
        <v>443</v>
      </c>
      <c r="T193" s="4" t="s">
        <v>20</v>
      </c>
      <c r="U193" s="4">
        <v>142</v>
      </c>
      <c r="V193" s="39">
        <v>5</v>
      </c>
      <c r="X193" s="90"/>
    </row>
    <row r="194" spans="1:24" ht="18" customHeight="1">
      <c r="A194" s="3">
        <f>IF(D194&lt;&gt;"",SUBTOTAL(103,$D$8:D194),"")</f>
        <v>187</v>
      </c>
      <c r="B194" s="25" t="s">
        <v>306</v>
      </c>
      <c r="C194" s="29" t="s">
        <v>307</v>
      </c>
      <c r="D194" s="27" t="s">
        <v>288</v>
      </c>
      <c r="E194" s="28" t="s">
        <v>682</v>
      </c>
      <c r="F194" s="4" t="s">
        <v>20</v>
      </c>
      <c r="G194" s="27" t="s">
        <v>548</v>
      </c>
      <c r="H194" s="27">
        <v>4.75</v>
      </c>
      <c r="I194" s="27" t="s">
        <v>279</v>
      </c>
      <c r="J194" s="7"/>
      <c r="K194" s="7"/>
      <c r="L194" s="7"/>
      <c r="M194" s="7"/>
      <c r="N194" s="7"/>
      <c r="O194" s="7" t="s">
        <v>12</v>
      </c>
      <c r="P194" s="8"/>
      <c r="Q194" s="8"/>
      <c r="R194" s="4" t="s">
        <v>20</v>
      </c>
      <c r="S194" s="27" t="s">
        <v>279</v>
      </c>
      <c r="T194" s="4" t="s">
        <v>20</v>
      </c>
      <c r="U194" s="4">
        <v>131</v>
      </c>
      <c r="V194" s="39">
        <v>4.75</v>
      </c>
      <c r="X194" s="90"/>
    </row>
    <row r="195" spans="1:24" ht="18" customHeight="1">
      <c r="A195" s="3">
        <f>IF(D195&lt;&gt;"",SUBTOTAL(103,$D$8:D195),"")</f>
        <v>188</v>
      </c>
      <c r="B195" s="25" t="s">
        <v>131</v>
      </c>
      <c r="C195" s="26">
        <v>37132</v>
      </c>
      <c r="D195" s="27" t="s">
        <v>108</v>
      </c>
      <c r="E195" s="28" t="s">
        <v>688</v>
      </c>
      <c r="F195" s="4" t="s">
        <v>20</v>
      </c>
      <c r="G195" s="27" t="s">
        <v>548</v>
      </c>
      <c r="H195" s="27">
        <v>4.5</v>
      </c>
      <c r="I195" s="27" t="s">
        <v>117</v>
      </c>
      <c r="J195" s="7"/>
      <c r="K195" s="7"/>
      <c r="L195" s="7"/>
      <c r="M195" s="7"/>
      <c r="N195" s="7"/>
      <c r="O195" s="7" t="s">
        <v>12</v>
      </c>
      <c r="P195" s="8"/>
      <c r="Q195" s="8"/>
      <c r="R195" s="4" t="s">
        <v>20</v>
      </c>
      <c r="S195" s="27" t="s">
        <v>117</v>
      </c>
      <c r="T195" s="4" t="s">
        <v>20</v>
      </c>
      <c r="U195" s="4">
        <v>137</v>
      </c>
      <c r="V195" s="39">
        <v>4.5</v>
      </c>
      <c r="X195" s="90"/>
    </row>
    <row r="196" spans="1:24" ht="18" customHeight="1">
      <c r="A196" s="3">
        <f>IF(D196&lt;&gt;"",SUBTOTAL(103,$D$8:D196),"")</f>
        <v>189</v>
      </c>
      <c r="B196" s="25" t="s">
        <v>86</v>
      </c>
      <c r="C196" s="26">
        <v>36925</v>
      </c>
      <c r="D196" s="27" t="s">
        <v>102</v>
      </c>
      <c r="E196" s="28" t="s">
        <v>702</v>
      </c>
      <c r="F196" s="4" t="s">
        <v>20</v>
      </c>
      <c r="G196" s="27" t="s">
        <v>548</v>
      </c>
      <c r="H196" s="27">
        <v>4.5</v>
      </c>
      <c r="I196" s="27" t="s">
        <v>117</v>
      </c>
      <c r="J196" s="7"/>
      <c r="K196" s="7"/>
      <c r="L196" s="7"/>
      <c r="M196" s="7"/>
      <c r="N196" s="7"/>
      <c r="O196" s="7" t="s">
        <v>12</v>
      </c>
      <c r="P196" s="8"/>
      <c r="Q196" s="8"/>
      <c r="R196" s="4" t="s">
        <v>20</v>
      </c>
      <c r="S196" s="27" t="s">
        <v>117</v>
      </c>
      <c r="T196" s="4" t="s">
        <v>20</v>
      </c>
      <c r="U196" s="4">
        <v>151</v>
      </c>
      <c r="V196" s="39">
        <v>4.5</v>
      </c>
      <c r="X196" s="90"/>
    </row>
    <row r="197" spans="1:24" ht="18" customHeight="1">
      <c r="A197" s="3">
        <f>IF(D197&lt;&gt;"",SUBTOTAL(103,$D$8:D197),"")</f>
        <v>190</v>
      </c>
      <c r="B197" s="25" t="s">
        <v>87</v>
      </c>
      <c r="C197" s="26">
        <v>37047</v>
      </c>
      <c r="D197" s="27" t="s">
        <v>102</v>
      </c>
      <c r="E197" s="28" t="s">
        <v>703</v>
      </c>
      <c r="F197" s="4" t="s">
        <v>20</v>
      </c>
      <c r="G197" s="27" t="s">
        <v>548</v>
      </c>
      <c r="H197" s="27">
        <v>4.5</v>
      </c>
      <c r="I197" s="27" t="s">
        <v>117</v>
      </c>
      <c r="J197" s="7"/>
      <c r="K197" s="7"/>
      <c r="L197" s="7"/>
      <c r="M197" s="7"/>
      <c r="N197" s="7"/>
      <c r="O197" s="7" t="s">
        <v>12</v>
      </c>
      <c r="P197" s="8"/>
      <c r="Q197" s="8"/>
      <c r="R197" s="4" t="s">
        <v>20</v>
      </c>
      <c r="S197" s="27" t="s">
        <v>117</v>
      </c>
      <c r="T197" s="4" t="s">
        <v>20</v>
      </c>
      <c r="U197" s="4">
        <v>152</v>
      </c>
      <c r="V197" s="39">
        <v>4.5</v>
      </c>
      <c r="X197" s="90"/>
    </row>
    <row r="198" spans="1:24" ht="18" customHeight="1">
      <c r="A198" s="87">
        <f>IF(D198&lt;&gt;"",SUBTOTAL(103,$D$8:D198),"")</f>
        <v>191</v>
      </c>
      <c r="B198" s="88" t="s">
        <v>212</v>
      </c>
      <c r="C198" s="89">
        <v>37229</v>
      </c>
      <c r="D198" s="90" t="s">
        <v>102</v>
      </c>
      <c r="E198" s="91" t="s">
        <v>602</v>
      </c>
      <c r="F198" s="4" t="s">
        <v>15</v>
      </c>
      <c r="G198" s="90" t="s">
        <v>545</v>
      </c>
      <c r="H198" s="90">
        <v>4.45</v>
      </c>
      <c r="I198" s="90" t="s">
        <v>139</v>
      </c>
      <c r="J198" s="7"/>
      <c r="K198" s="7"/>
      <c r="L198" s="7" t="s">
        <v>12</v>
      </c>
      <c r="M198" s="7"/>
      <c r="N198" s="7"/>
      <c r="O198" s="7"/>
      <c r="P198" s="8"/>
      <c r="Q198" s="8"/>
      <c r="R198" s="4" t="s">
        <v>15</v>
      </c>
      <c r="S198" s="27" t="s">
        <v>139</v>
      </c>
      <c r="T198" s="4" t="s">
        <v>15</v>
      </c>
      <c r="U198" s="4">
        <v>51</v>
      </c>
      <c r="V198" s="39">
        <v>4.45</v>
      </c>
      <c r="X198" s="90"/>
    </row>
    <row r="199" spans="1:24" ht="18" customHeight="1">
      <c r="A199" s="3">
        <f>IF(D199&lt;&gt;"",SUBTOTAL(103,$D$8:D199),"")</f>
        <v>192</v>
      </c>
      <c r="B199" s="25" t="s">
        <v>214</v>
      </c>
      <c r="C199" s="26">
        <v>37232</v>
      </c>
      <c r="D199" s="27" t="s">
        <v>90</v>
      </c>
      <c r="E199" s="28" t="s">
        <v>750</v>
      </c>
      <c r="F199" s="4" t="s">
        <v>18</v>
      </c>
      <c r="G199" s="27" t="s">
        <v>550</v>
      </c>
      <c r="H199" s="27">
        <v>4.25</v>
      </c>
      <c r="I199" s="27" t="s">
        <v>139</v>
      </c>
      <c r="J199" s="7"/>
      <c r="K199" s="7"/>
      <c r="L199" s="7"/>
      <c r="M199" s="7"/>
      <c r="N199" s="7"/>
      <c r="O199" s="7"/>
      <c r="P199" s="8"/>
      <c r="Q199" s="8" t="s">
        <v>12</v>
      </c>
      <c r="R199" s="4" t="s">
        <v>18</v>
      </c>
      <c r="S199" s="27" t="s">
        <v>139</v>
      </c>
      <c r="T199" s="4" t="s">
        <v>18</v>
      </c>
      <c r="U199" s="4">
        <v>199</v>
      </c>
      <c r="V199" s="39">
        <v>4.25</v>
      </c>
      <c r="X199" s="90"/>
    </row>
    <row r="200" spans="1:24" ht="18" customHeight="1">
      <c r="A200" s="87">
        <f>IF(D200&lt;&gt;"",SUBTOTAL(103,$D$8:D200),"")</f>
        <v>193</v>
      </c>
      <c r="B200" s="88" t="s">
        <v>134</v>
      </c>
      <c r="C200" s="89">
        <v>36896</v>
      </c>
      <c r="D200" s="90" t="s">
        <v>102</v>
      </c>
      <c r="E200" s="91" t="s">
        <v>610</v>
      </c>
      <c r="F200" s="4" t="s">
        <v>15</v>
      </c>
      <c r="G200" s="90" t="s">
        <v>545</v>
      </c>
      <c r="H200" s="90">
        <v>4</v>
      </c>
      <c r="I200" s="90" t="s">
        <v>117</v>
      </c>
      <c r="J200" s="7"/>
      <c r="K200" s="7"/>
      <c r="L200" s="7" t="s">
        <v>12</v>
      </c>
      <c r="M200" s="7"/>
      <c r="N200" s="7"/>
      <c r="O200" s="7"/>
      <c r="P200" s="8"/>
      <c r="Q200" s="8"/>
      <c r="R200" s="4" t="s">
        <v>15</v>
      </c>
      <c r="S200" s="27" t="s">
        <v>117</v>
      </c>
      <c r="T200" s="4" t="s">
        <v>15</v>
      </c>
      <c r="U200" s="4">
        <v>59</v>
      </c>
      <c r="V200" s="39">
        <v>4</v>
      </c>
      <c r="X200" s="90"/>
    </row>
    <row r="201" spans="1:24" ht="18" customHeight="1">
      <c r="A201" s="3">
        <f>IF(D201&lt;&gt;"",SUBTOTAL(103,$D$8:D201),"")</f>
        <v>194</v>
      </c>
      <c r="B201" s="25" t="s">
        <v>480</v>
      </c>
      <c r="C201" s="26">
        <v>37174</v>
      </c>
      <c r="D201" s="27" t="s">
        <v>102</v>
      </c>
      <c r="E201" s="28" t="s">
        <v>658</v>
      </c>
      <c r="F201" s="4" t="s">
        <v>17</v>
      </c>
      <c r="G201" s="27" t="s">
        <v>547</v>
      </c>
      <c r="H201" s="27">
        <v>4</v>
      </c>
      <c r="I201" s="27" t="s">
        <v>331</v>
      </c>
      <c r="J201" s="7"/>
      <c r="K201" s="7"/>
      <c r="L201" s="7"/>
      <c r="M201" s="7"/>
      <c r="N201" s="7" t="s">
        <v>12</v>
      </c>
      <c r="O201" s="7"/>
      <c r="P201" s="8"/>
      <c r="Q201" s="8"/>
      <c r="R201" s="4" t="s">
        <v>17</v>
      </c>
      <c r="S201" s="27" t="s">
        <v>331</v>
      </c>
      <c r="T201" s="4" t="s">
        <v>17</v>
      </c>
      <c r="U201" s="4">
        <v>107</v>
      </c>
      <c r="V201" s="39">
        <v>4</v>
      </c>
      <c r="X201" s="90"/>
    </row>
    <row r="202" spans="1:24" ht="18" customHeight="1">
      <c r="A202" s="3">
        <f>IF(D202&lt;&gt;"",SUBTOTAL(103,$D$8:D202),"")</f>
        <v>195</v>
      </c>
      <c r="B202" s="25" t="s">
        <v>125</v>
      </c>
      <c r="C202" s="29" t="s">
        <v>423</v>
      </c>
      <c r="D202" s="27" t="s">
        <v>94</v>
      </c>
      <c r="E202" s="28" t="s">
        <v>683</v>
      </c>
      <c r="F202" s="4" t="s">
        <v>20</v>
      </c>
      <c r="G202" s="27" t="s">
        <v>548</v>
      </c>
      <c r="H202" s="27">
        <v>4</v>
      </c>
      <c r="I202" s="27" t="s">
        <v>331</v>
      </c>
      <c r="J202" s="7"/>
      <c r="K202" s="7"/>
      <c r="L202" s="7"/>
      <c r="M202" s="7"/>
      <c r="N202" s="7"/>
      <c r="O202" s="7" t="s">
        <v>12</v>
      </c>
      <c r="P202" s="8"/>
      <c r="Q202" s="8"/>
      <c r="R202" s="4" t="s">
        <v>20</v>
      </c>
      <c r="S202" s="27" t="s">
        <v>331</v>
      </c>
      <c r="T202" s="4" t="s">
        <v>20</v>
      </c>
      <c r="U202" s="4">
        <v>132</v>
      </c>
      <c r="V202" s="39">
        <v>4</v>
      </c>
      <c r="X202" s="90"/>
    </row>
    <row r="203" spans="1:24" ht="18" customHeight="1">
      <c r="A203" s="3">
        <f>IF(D203&lt;&gt;"",SUBTOTAL(103,$D$8:D203),"")</f>
        <v>196</v>
      </c>
      <c r="B203" s="25" t="s">
        <v>396</v>
      </c>
      <c r="C203" s="29" t="s">
        <v>191</v>
      </c>
      <c r="D203" s="27" t="s">
        <v>94</v>
      </c>
      <c r="E203" s="28" t="s">
        <v>698</v>
      </c>
      <c r="F203" s="4" t="s">
        <v>20</v>
      </c>
      <c r="G203" s="27" t="s">
        <v>548</v>
      </c>
      <c r="H203" s="27">
        <v>3.75</v>
      </c>
      <c r="I203" s="27" t="s">
        <v>331</v>
      </c>
      <c r="J203" s="7"/>
      <c r="K203" s="7"/>
      <c r="L203" s="7"/>
      <c r="M203" s="7"/>
      <c r="N203" s="7"/>
      <c r="O203" s="7" t="s">
        <v>12</v>
      </c>
      <c r="P203" s="8"/>
      <c r="Q203" s="8"/>
      <c r="R203" s="4" t="s">
        <v>20</v>
      </c>
      <c r="S203" s="27" t="s">
        <v>331</v>
      </c>
      <c r="T203" s="4" t="s">
        <v>20</v>
      </c>
      <c r="U203" s="4">
        <v>147</v>
      </c>
      <c r="V203" s="39">
        <v>3.75</v>
      </c>
      <c r="X203" s="90"/>
    </row>
    <row r="204" spans="1:24" ht="18" customHeight="1">
      <c r="A204" s="3">
        <f>IF(D204&lt;&gt;"",SUBTOTAL(103,$D$8:D204),"")</f>
        <v>197</v>
      </c>
      <c r="B204" s="25" t="s">
        <v>132</v>
      </c>
      <c r="C204" s="26">
        <v>37247</v>
      </c>
      <c r="D204" s="27" t="s">
        <v>98</v>
      </c>
      <c r="E204" s="28" t="s">
        <v>700</v>
      </c>
      <c r="F204" s="4" t="s">
        <v>20</v>
      </c>
      <c r="G204" s="27" t="s">
        <v>548</v>
      </c>
      <c r="H204" s="27">
        <v>3.75</v>
      </c>
      <c r="I204" s="27" t="s">
        <v>117</v>
      </c>
      <c r="J204" s="7"/>
      <c r="K204" s="7"/>
      <c r="L204" s="7"/>
      <c r="M204" s="7"/>
      <c r="N204" s="7"/>
      <c r="O204" s="7" t="s">
        <v>12</v>
      </c>
      <c r="P204" s="8"/>
      <c r="Q204" s="8"/>
      <c r="R204" s="4" t="s">
        <v>20</v>
      </c>
      <c r="S204" s="27" t="s">
        <v>117</v>
      </c>
      <c r="T204" s="4" t="s">
        <v>20</v>
      </c>
      <c r="U204" s="4">
        <v>149</v>
      </c>
      <c r="V204" s="39">
        <v>3.75</v>
      </c>
      <c r="X204" s="90"/>
    </row>
    <row r="205" spans="1:24" ht="18" customHeight="1">
      <c r="A205" s="87">
        <f>IF(D205&lt;&gt;"",SUBTOTAL(103,$D$8:D205),"")</f>
        <v>198</v>
      </c>
      <c r="B205" s="88" t="s">
        <v>211</v>
      </c>
      <c r="C205" s="89">
        <v>37012</v>
      </c>
      <c r="D205" s="90" t="s">
        <v>102</v>
      </c>
      <c r="E205" s="91" t="s">
        <v>614</v>
      </c>
      <c r="F205" s="4" t="s">
        <v>15</v>
      </c>
      <c r="G205" s="90" t="s">
        <v>545</v>
      </c>
      <c r="H205" s="90">
        <v>3.6</v>
      </c>
      <c r="I205" s="90" t="s">
        <v>139</v>
      </c>
      <c r="J205" s="7"/>
      <c r="K205" s="7"/>
      <c r="L205" s="7" t="s">
        <v>12</v>
      </c>
      <c r="M205" s="7"/>
      <c r="N205" s="7"/>
      <c r="O205" s="7"/>
      <c r="P205" s="8"/>
      <c r="Q205" s="8"/>
      <c r="R205" s="4" t="s">
        <v>15</v>
      </c>
      <c r="S205" s="27" t="s">
        <v>139</v>
      </c>
      <c r="T205" s="4" t="s">
        <v>15</v>
      </c>
      <c r="U205" s="4">
        <v>63</v>
      </c>
      <c r="V205" s="39">
        <v>3.6</v>
      </c>
      <c r="X205" s="90"/>
    </row>
    <row r="206" spans="1:24" ht="18" customHeight="1">
      <c r="A206" s="87">
        <f>IF(D206&lt;&gt;"",SUBTOTAL(103,$D$8:D206),"")</f>
        <v>199</v>
      </c>
      <c r="B206" s="88" t="s">
        <v>430</v>
      </c>
      <c r="C206" s="89">
        <v>36929</v>
      </c>
      <c r="D206" s="90" t="s">
        <v>108</v>
      </c>
      <c r="E206" s="91" t="s">
        <v>579</v>
      </c>
      <c r="F206" s="4" t="s">
        <v>14</v>
      </c>
      <c r="G206" s="90" t="s">
        <v>544</v>
      </c>
      <c r="H206" s="90">
        <v>3.5</v>
      </c>
      <c r="I206" s="90" t="s">
        <v>331</v>
      </c>
      <c r="J206" s="7"/>
      <c r="K206" s="7" t="s">
        <v>12</v>
      </c>
      <c r="L206" s="7"/>
      <c r="M206" s="7"/>
      <c r="N206" s="7"/>
      <c r="O206" s="7"/>
      <c r="P206" s="8"/>
      <c r="Q206" s="8"/>
      <c r="R206" s="4" t="s">
        <v>14</v>
      </c>
      <c r="S206" s="27" t="s">
        <v>331</v>
      </c>
      <c r="T206" s="4" t="s">
        <v>14</v>
      </c>
      <c r="U206" s="4">
        <v>28</v>
      </c>
      <c r="V206" s="39">
        <v>3.5</v>
      </c>
      <c r="X206" s="90"/>
    </row>
    <row r="207" spans="1:24" ht="18" customHeight="1">
      <c r="A207" s="3">
        <f>IF(D207&lt;&gt;"",SUBTOTAL(103,$D$8:D207),"")</f>
        <v>200</v>
      </c>
      <c r="B207" s="25" t="s">
        <v>84</v>
      </c>
      <c r="C207" s="26">
        <v>37161</v>
      </c>
      <c r="D207" s="27" t="s">
        <v>102</v>
      </c>
      <c r="E207" s="28" t="s">
        <v>692</v>
      </c>
      <c r="F207" s="4" t="s">
        <v>20</v>
      </c>
      <c r="G207" s="27" t="s">
        <v>548</v>
      </c>
      <c r="H207" s="27">
        <v>3.5</v>
      </c>
      <c r="I207" s="27" t="s">
        <v>117</v>
      </c>
      <c r="J207" s="7"/>
      <c r="K207" s="7"/>
      <c r="L207" s="7"/>
      <c r="M207" s="7"/>
      <c r="N207" s="7"/>
      <c r="O207" s="7" t="s">
        <v>12</v>
      </c>
      <c r="P207" s="8"/>
      <c r="Q207" s="8"/>
      <c r="R207" s="4" t="s">
        <v>20</v>
      </c>
      <c r="S207" s="27" t="s">
        <v>117</v>
      </c>
      <c r="T207" s="4" t="s">
        <v>20</v>
      </c>
      <c r="U207" s="4">
        <v>141</v>
      </c>
      <c r="V207" s="39">
        <v>3.5</v>
      </c>
      <c r="X207" s="90"/>
    </row>
    <row r="208" spans="1:24" ht="18" customHeight="1">
      <c r="A208" s="3">
        <f>IF(D208&lt;&gt;"",SUBTOTAL(103,$D$8:D208),"")</f>
        <v>201</v>
      </c>
      <c r="B208" s="25" t="s">
        <v>201</v>
      </c>
      <c r="C208" s="26">
        <v>36983</v>
      </c>
      <c r="D208" s="27" t="s">
        <v>102</v>
      </c>
      <c r="E208" s="28" t="s">
        <v>687</v>
      </c>
      <c r="F208" s="4" t="s">
        <v>20</v>
      </c>
      <c r="G208" s="27" t="s">
        <v>548</v>
      </c>
      <c r="H208" s="27">
        <v>2.75</v>
      </c>
      <c r="I208" s="27" t="s">
        <v>139</v>
      </c>
      <c r="J208" s="7"/>
      <c r="K208" s="7"/>
      <c r="L208" s="7"/>
      <c r="M208" s="7"/>
      <c r="N208" s="7"/>
      <c r="O208" s="7" t="s">
        <v>12</v>
      </c>
      <c r="P208" s="8"/>
      <c r="Q208" s="8"/>
      <c r="R208" s="4" t="s">
        <v>20</v>
      </c>
      <c r="S208" s="27" t="s">
        <v>139</v>
      </c>
      <c r="T208" s="4" t="s">
        <v>20</v>
      </c>
      <c r="U208" s="4">
        <v>136</v>
      </c>
      <c r="V208" s="39">
        <v>2.75</v>
      </c>
      <c r="X208" s="90"/>
    </row>
    <row r="209" spans="1:24" ht="18" customHeight="1">
      <c r="A209" s="3">
        <f>IF(D209&lt;&gt;"",SUBTOTAL(103,$D$8:D209),"")</f>
        <v>202</v>
      </c>
      <c r="B209" s="25" t="s">
        <v>310</v>
      </c>
      <c r="C209" s="26">
        <v>36923</v>
      </c>
      <c r="D209" s="27" t="s">
        <v>286</v>
      </c>
      <c r="E209" s="28" t="s">
        <v>691</v>
      </c>
      <c r="F209" s="4" t="s">
        <v>20</v>
      </c>
      <c r="G209" s="27" t="s">
        <v>548</v>
      </c>
      <c r="H209" s="27">
        <v>2.75</v>
      </c>
      <c r="I209" s="27" t="s">
        <v>279</v>
      </c>
      <c r="J209" s="7"/>
      <c r="K209" s="7"/>
      <c r="L209" s="7"/>
      <c r="M209" s="7"/>
      <c r="N209" s="7"/>
      <c r="O209" s="7" t="s">
        <v>12</v>
      </c>
      <c r="P209" s="8"/>
      <c r="Q209" s="8"/>
      <c r="R209" s="4" t="s">
        <v>20</v>
      </c>
      <c r="S209" s="27" t="s">
        <v>279</v>
      </c>
      <c r="T209" s="4" t="s">
        <v>20</v>
      </c>
      <c r="U209" s="4">
        <v>140</v>
      </c>
      <c r="V209" s="39">
        <v>2.75</v>
      </c>
      <c r="X209" s="90"/>
    </row>
    <row r="210" spans="1:24" ht="18" customHeight="1">
      <c r="A210" s="3">
        <f>IF(D210&lt;&gt;"",SUBTOTAL(103,$D$8:D210),"")</f>
        <v>203</v>
      </c>
      <c r="B210" s="25" t="s">
        <v>421</v>
      </c>
      <c r="C210" s="26">
        <v>37012</v>
      </c>
      <c r="D210" s="27" t="s">
        <v>420</v>
      </c>
      <c r="E210" s="28" t="s">
        <v>694</v>
      </c>
      <c r="F210" s="4" t="s">
        <v>20</v>
      </c>
      <c r="G210" s="27" t="s">
        <v>548</v>
      </c>
      <c r="H210" s="27">
        <v>2.5</v>
      </c>
      <c r="I210" s="27" t="s">
        <v>331</v>
      </c>
      <c r="J210" s="7"/>
      <c r="K210" s="7"/>
      <c r="L210" s="7"/>
      <c r="M210" s="7"/>
      <c r="N210" s="7"/>
      <c r="O210" s="7" t="s">
        <v>12</v>
      </c>
      <c r="P210" s="8"/>
      <c r="Q210" s="8"/>
      <c r="R210" s="4" t="s">
        <v>20</v>
      </c>
      <c r="S210" s="27" t="s">
        <v>331</v>
      </c>
      <c r="T210" s="4" t="s">
        <v>20</v>
      </c>
      <c r="U210" s="4">
        <v>143</v>
      </c>
      <c r="V210" s="39">
        <v>2.5</v>
      </c>
      <c r="X210" s="90"/>
    </row>
    <row r="211" spans="1:24" ht="18" customHeight="1">
      <c r="A211" s="87">
        <f>IF(D211&lt;&gt;"",SUBTOTAL(103,$D$8:D211),"")</f>
        <v>204</v>
      </c>
      <c r="B211" s="88" t="s">
        <v>208</v>
      </c>
      <c r="C211" s="89">
        <v>37051</v>
      </c>
      <c r="D211" s="90" t="s">
        <v>102</v>
      </c>
      <c r="E211" s="91" t="s">
        <v>604</v>
      </c>
      <c r="F211" s="4" t="s">
        <v>15</v>
      </c>
      <c r="G211" s="90" t="s">
        <v>545</v>
      </c>
      <c r="H211" s="90">
        <v>1.6</v>
      </c>
      <c r="I211" s="90" t="s">
        <v>139</v>
      </c>
      <c r="J211" s="7"/>
      <c r="K211" s="7"/>
      <c r="L211" s="7" t="s">
        <v>12</v>
      </c>
      <c r="M211" s="7"/>
      <c r="N211" s="7"/>
      <c r="O211" s="7"/>
      <c r="P211" s="8"/>
      <c r="Q211" s="8"/>
      <c r="R211" s="4" t="s">
        <v>15</v>
      </c>
      <c r="S211" s="27" t="s">
        <v>139</v>
      </c>
      <c r="T211" s="4" t="s">
        <v>15</v>
      </c>
      <c r="U211" s="4">
        <v>53</v>
      </c>
      <c r="V211" s="39">
        <v>1.6</v>
      </c>
      <c r="X211" s="90"/>
    </row>
    <row r="212" spans="1:24" ht="18" customHeight="1">
      <c r="A212" s="87">
        <f>IF(D212&lt;&gt;"",SUBTOTAL(103,$D$8:D212),"")</f>
        <v>205</v>
      </c>
      <c r="B212" s="88" t="s">
        <v>209</v>
      </c>
      <c r="C212" s="92" t="s">
        <v>210</v>
      </c>
      <c r="D212" s="90" t="s">
        <v>102</v>
      </c>
      <c r="E212" s="91" t="s">
        <v>621</v>
      </c>
      <c r="F212" s="4" t="s">
        <v>15</v>
      </c>
      <c r="G212" s="90" t="s">
        <v>545</v>
      </c>
      <c r="H212" s="90">
        <v>1.35</v>
      </c>
      <c r="I212" s="90" t="s">
        <v>139</v>
      </c>
      <c r="J212" s="7"/>
      <c r="K212" s="7"/>
      <c r="L212" s="7" t="s">
        <v>12</v>
      </c>
      <c r="M212" s="7"/>
      <c r="N212" s="7"/>
      <c r="O212" s="7"/>
      <c r="P212" s="8"/>
      <c r="Q212" s="8"/>
      <c r="R212" s="4" t="s">
        <v>15</v>
      </c>
      <c r="S212" s="27" t="s">
        <v>139</v>
      </c>
      <c r="T212" s="4" t="s">
        <v>15</v>
      </c>
      <c r="U212" s="4">
        <v>70</v>
      </c>
      <c r="V212" s="39">
        <v>1.35</v>
      </c>
      <c r="X212" s="90"/>
    </row>
    <row r="213" spans="1:24" ht="18" customHeight="1">
      <c r="A213" s="3">
        <f>IF(D213&lt;&gt;"",SUBTOTAL(103,$D$8:D213),"")</f>
        <v>206</v>
      </c>
      <c r="B213" s="67" t="s">
        <v>192</v>
      </c>
      <c r="C213" s="68">
        <v>37234</v>
      </c>
      <c r="D213" s="69" t="s">
        <v>108</v>
      </c>
      <c r="E213" s="70" t="s">
        <v>665</v>
      </c>
      <c r="F213" s="73" t="s">
        <v>17</v>
      </c>
      <c r="G213" s="69" t="s">
        <v>547</v>
      </c>
      <c r="H213" s="69">
        <v>-1</v>
      </c>
      <c r="I213" s="69" t="s">
        <v>139</v>
      </c>
      <c r="J213" s="71"/>
      <c r="K213" s="71"/>
      <c r="L213" s="71"/>
      <c r="M213" s="71"/>
      <c r="N213" s="71" t="s">
        <v>12</v>
      </c>
      <c r="O213" s="71"/>
      <c r="P213" s="72"/>
      <c r="Q213" s="72"/>
      <c r="R213" s="73" t="s">
        <v>17</v>
      </c>
      <c r="S213" s="69" t="s">
        <v>139</v>
      </c>
      <c r="T213" s="73" t="s">
        <v>17</v>
      </c>
      <c r="U213" s="97">
        <v>114</v>
      </c>
      <c r="V213" s="100" t="s">
        <v>787</v>
      </c>
      <c r="X213" s="90"/>
    </row>
    <row r="214" spans="1:24" ht="18" customHeight="1">
      <c r="A214" s="3">
        <f>IF(D214&lt;&gt;"",SUBTOTAL(103,$D$8:D214),"")</f>
        <v>207</v>
      </c>
      <c r="B214" s="61" t="s">
        <v>200</v>
      </c>
      <c r="C214" s="94" t="s">
        <v>179</v>
      </c>
      <c r="D214" s="62" t="s">
        <v>108</v>
      </c>
      <c r="E214" s="63" t="s">
        <v>711</v>
      </c>
      <c r="F214" s="66" t="s">
        <v>19</v>
      </c>
      <c r="G214" s="62" t="s">
        <v>549</v>
      </c>
      <c r="H214" s="62">
        <v>-1</v>
      </c>
      <c r="I214" s="62" t="s">
        <v>139</v>
      </c>
      <c r="J214" s="64"/>
      <c r="K214" s="64"/>
      <c r="L214" s="64"/>
      <c r="M214" s="64"/>
      <c r="N214" s="64"/>
      <c r="O214" s="64"/>
      <c r="P214" s="64" t="s">
        <v>12</v>
      </c>
      <c r="Q214" s="65"/>
      <c r="R214" s="66" t="s">
        <v>19</v>
      </c>
      <c r="S214" s="62" t="s">
        <v>139</v>
      </c>
      <c r="T214" s="66" t="s">
        <v>19</v>
      </c>
      <c r="U214" s="96">
        <v>160</v>
      </c>
      <c r="V214" s="99" t="s">
        <v>787</v>
      </c>
      <c r="X214" s="90"/>
    </row>
    <row r="215" spans="1:24" ht="18" customHeight="1">
      <c r="A215" s="74">
        <f>IF(D215&lt;&gt;"",SUBTOTAL(103,$D$8:D215),"")</f>
        <v>208</v>
      </c>
      <c r="B215" s="75" t="s">
        <v>772</v>
      </c>
      <c r="C215" s="79" t="s">
        <v>774</v>
      </c>
      <c r="D215" s="57" t="s">
        <v>773</v>
      </c>
      <c r="E215" s="76">
        <v>202</v>
      </c>
      <c r="F215" s="9" t="s">
        <v>18</v>
      </c>
      <c r="G215" s="57" t="s">
        <v>550</v>
      </c>
      <c r="H215" s="57">
        <v>-1</v>
      </c>
      <c r="I215" s="57" t="s">
        <v>279</v>
      </c>
      <c r="J215" s="16"/>
      <c r="K215" s="16"/>
      <c r="L215" s="16"/>
      <c r="M215" s="16"/>
      <c r="N215" s="16"/>
      <c r="O215" s="16"/>
      <c r="P215" s="17"/>
      <c r="Q215" s="17" t="s">
        <v>12</v>
      </c>
      <c r="R215" s="9" t="s">
        <v>18</v>
      </c>
      <c r="S215" s="57" t="s">
        <v>279</v>
      </c>
      <c r="T215" s="9" t="s">
        <v>18</v>
      </c>
      <c r="U215" s="95">
        <v>203</v>
      </c>
      <c r="V215" s="98" t="s">
        <v>787</v>
      </c>
      <c r="X215" s="101"/>
    </row>
    <row r="216" spans="1:24" s="78" customFormat="1" ht="25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10"/>
    </row>
    <row r="217" spans="1:9" ht="15.75">
      <c r="A217" s="33"/>
      <c r="B217" s="33"/>
      <c r="C217" s="34"/>
      <c r="D217" s="34"/>
      <c r="E217" s="34"/>
      <c r="G217" s="34"/>
      <c r="H217" s="34"/>
      <c r="I217" s="33"/>
    </row>
    <row r="218" spans="7:8" ht="15.75">
      <c r="G218" s="193"/>
      <c r="H218" s="193"/>
    </row>
  </sheetData>
  <sheetProtection password="CCC4" sheet="1" deleteColumns="0" deleteRows="0" sort="0" autoFilter="0"/>
  <autoFilter ref="A7:X215">
    <sortState ref="A8:X218">
      <sortCondition descending="1" sortBy="value" ref="H8:H218"/>
    </sortState>
  </autoFilter>
  <mergeCells count="21">
    <mergeCell ref="A6:A7"/>
    <mergeCell ref="G218:H218"/>
    <mergeCell ref="C6:C7"/>
    <mergeCell ref="U6:U7"/>
    <mergeCell ref="F6:F7"/>
    <mergeCell ref="I6:I7"/>
    <mergeCell ref="D6:D7"/>
    <mergeCell ref="E6:E7"/>
    <mergeCell ref="G6:G7"/>
    <mergeCell ref="T6:T7"/>
    <mergeCell ref="J6:Q6"/>
    <mergeCell ref="S6:S7"/>
    <mergeCell ref="A1:X1"/>
    <mergeCell ref="A2:X2"/>
    <mergeCell ref="A3:X3"/>
    <mergeCell ref="B6:B7"/>
    <mergeCell ref="R6:R7"/>
    <mergeCell ref="V6:V7"/>
    <mergeCell ref="X6:X7"/>
    <mergeCell ref="A4:I4"/>
    <mergeCell ref="H6:H7"/>
  </mergeCells>
  <printOptions/>
  <pageMargins left="0.5" right="0.25" top="0.5" bottom="0.5" header="0.5" footer="0.2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043.5951960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Nhulam</cp:lastModifiedBy>
  <cp:lastPrinted>2018-03-21T06:20:52Z</cp:lastPrinted>
  <dcterms:created xsi:type="dcterms:W3CDTF">2009-09-11T03:53:28Z</dcterms:created>
  <dcterms:modified xsi:type="dcterms:W3CDTF">2018-03-21T06:20:53Z</dcterms:modified>
  <cp:category/>
  <cp:version/>
  <cp:contentType/>
  <cp:contentStatus/>
</cp:coreProperties>
</file>